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12_秦野市\"/>
    </mc:Choice>
  </mc:AlternateContent>
  <workbookProtection workbookAlgorithmName="SHA-512" workbookHashValue="4j5enwmvt/1smSpe4HPXNDiikIgwAaPYpF5Lh39PSZjKIuYQZ2qMRSXP5vwyQqcz0LstI5meliPHRga3+GF1lQ==" workbookSaltValue="/T2+NAyqKpcOyJEC58vTLw=="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<sst xmlns="http://schemas.openxmlformats.org/spreadsheetml/2006/main" count="253" uniqueCount="117">
  <si>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</si>
  <si>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</si>
  <si>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</si>
  <si>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</si>
  <si>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</si>
  <si>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</si>
  <si>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</si>
  <si>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</si>
  <si>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</si>
  <si>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</si>
  <si>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</si>
  <si>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</si>
  <si>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</si>
  <si>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</si>
  <si>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</si>
  <si>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</si>
  <si>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</si>
  <si>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</si>
  <si>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</si>
  <si>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</si>
  <si>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</si>
  <si>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</si>
  <si>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</si>
  <si>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</si>
  <si>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</si>
  <si>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</si>
  <si>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</si>
  <si>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</si>
  <si>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</si>
  <si>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</si>
  <si>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</si>
  <si>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</si>
  <si>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</si>
  <si>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</si>
  <si>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</si>
  <si>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</si>
  <si>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</si>
  <si>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</si>
  <si>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</si>
  <si>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</si>
  <si>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</si>
  <si>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</si>
  <si>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</si>
  <si>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</si>
  <si>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</si>
  <si>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</si>
  <si>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</si>
  <si>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</si>
  <si>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</si>
  <si>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</si>
  <si>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</si>
  <si>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</si>
  <si>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</si>
  <si>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</si>
  <si>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</si>
  <si>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</si>
  <si>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</si>
  <si>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</si>
  <si>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</si>
  <si>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</si>
  <si>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</si>
  <si>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</si>
  <si>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</si>
  <si>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</si>
  <si>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</si>
  <si>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</si>
  <si>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</si>
  <si>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</si>
  <si>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</si>
  <si>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</si>
  <si>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</si>
  <si>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</si>
  <si>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</si>
  <si>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</si>
  <si>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</si>
  <si>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</si>
  <si>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</si>
  <si>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</si>
  <si>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</si>
  <si>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</si>
  <si>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</si>
  <si>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</si>
  <si>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</si>
  <si>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</si>
  <si>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</si>
  <si>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</si>
  <si>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</si>
  <si>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</si>
  <si>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</si>
  <si>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</si>
  <si>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</si>
  <si>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</si>
  <si>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</si>
  <si>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</si>
  <si>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</si>
  <si>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</si>
  <si>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</si>
  <si>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</si>
  <si>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</si>
  <si>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</si>
  <si>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</si>
  <si>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</si>
  <si>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</si>
  <si>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</si>
  <si>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</si>
  <si>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</si>
  <si>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</si>
  <si>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</si>
  <si>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</si>
  <si>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</si>
  <si>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</si>
  <si>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</si>
  <si>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</si>
  <si>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</si>
  <si>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償却対象の有形固定資産の減価償却がどの程度進んでいるかを示す「有形固定資産減価償却率」は、類似団体平均を下回っており、類似団体に比べて施設の老朽化の度合いは低い状態にあります。
　また、法定耐用年数を超えた管渠が発生しなかったことから、引き続き「管渠老朽化率」は0.00％となっています。
　管渠については、今後、法定耐用年数を超えるものが発生し始め、更新需要が高まることになります。
　終末処理場等の施設については、既に更新を実施してきていますが、今後も更新需要は高まっていきます。
　このため、事業量を平準化し、計画的な更新を進めるとともに、予防保全型管理による施設の機能維持に努める必要があります。</t>
    <rPh sb="46" eb="50">
      <t>ルイジダンタイ</t>
    </rPh>
    <rPh sb="50" eb="52">
      <t>ヘイキン</t>
    </rPh>
    <rPh sb="53" eb="55">
      <t>シタマワ</t>
    </rPh>
    <rPh sb="60" eb="62">
      <t>ルイジ</t>
    </rPh>
    <rPh sb="62" eb="64">
      <t>ダンタイ</t>
    </rPh>
    <rPh sb="65" eb="66">
      <t>クラ</t>
    </rPh>
    <rPh sb="68" eb="70">
      <t>シセツ</t>
    </rPh>
    <rPh sb="71" eb="74">
      <t>ロウキュウカ</t>
    </rPh>
    <rPh sb="75" eb="77">
      <t>ドア</t>
    </rPh>
    <rPh sb="79" eb="80">
      <t>ヒク</t>
    </rPh>
    <rPh sb="81" eb="83">
      <t>ジョウタイ</t>
    </rPh>
    <rPh sb="94" eb="96">
      <t>ホウテイ</t>
    </rPh>
    <rPh sb="96" eb="98">
      <t>タイヨウ</t>
    </rPh>
    <rPh sb="98" eb="100">
      <t>ネンスウ</t>
    </rPh>
    <rPh sb="101" eb="102">
      <t>コ</t>
    </rPh>
    <rPh sb="104" eb="106">
      <t>カンキョ</t>
    </rPh>
    <rPh sb="107" eb="109">
      <t>ハッセイ</t>
    </rPh>
    <rPh sb="119" eb="120">
      <t>ヒ</t>
    </rPh>
    <rPh sb="121" eb="122">
      <t>ツヅ</t>
    </rPh>
    <rPh sb="124" eb="126">
      <t>カンキョ</t>
    </rPh>
    <rPh sb="126" eb="129">
      <t>ロウキュウカ</t>
    </rPh>
    <rPh sb="129" eb="130">
      <t>リツ</t>
    </rPh>
    <rPh sb="147" eb="149">
      <t>カンキョ</t>
    </rPh>
    <rPh sb="155" eb="157">
      <t>コンゴ</t>
    </rPh>
    <rPh sb="158" eb="160">
      <t>ホウテイ</t>
    </rPh>
    <rPh sb="160" eb="162">
      <t>タイヨウ</t>
    </rPh>
    <rPh sb="162" eb="164">
      <t>ネンスウ</t>
    </rPh>
    <rPh sb="165" eb="166">
      <t>コ</t>
    </rPh>
    <rPh sb="171" eb="173">
      <t>ハッセイ</t>
    </rPh>
    <rPh sb="174" eb="175">
      <t>ハジ</t>
    </rPh>
    <rPh sb="177" eb="179">
      <t>コウシン</t>
    </rPh>
    <rPh sb="179" eb="181">
      <t>ジュヨウ</t>
    </rPh>
    <rPh sb="182" eb="183">
      <t>タカ</t>
    </rPh>
    <rPh sb="197" eb="200">
      <t>ショリジョウ</t>
    </rPh>
    <rPh sb="200" eb="201">
      <t>ナド</t>
    </rPh>
    <rPh sb="202" eb="204">
      <t>シセツ</t>
    </rPh>
    <rPh sb="210" eb="211">
      <t>スデ</t>
    </rPh>
    <rPh sb="212" eb="214">
      <t>コウシン</t>
    </rPh>
    <rPh sb="215" eb="217">
      <t>ジッシ</t>
    </rPh>
    <rPh sb="226" eb="228">
      <t>コンゴ</t>
    </rPh>
    <rPh sb="229" eb="231">
      <t>コウシン</t>
    </rPh>
    <rPh sb="231" eb="233">
      <t>ジュヨウ</t>
    </rPh>
    <rPh sb="234" eb="235">
      <t>タカ</t>
    </rPh>
    <phoneticPr fontId="4"/>
  </si>
  <si>
    <t>　公共下水道事業の主たる収入である下水道使用料収入は、新型コロナウイルス感染症拡大の影響もあり、令和２年度においても減収の見込みで、今後も厳しい事業環境が続くことが想定されます。
　現在、令和３年度を始期とする、本市における上下水道事業経営のあるべき姿とともに、具体的な行動である事業計画（施設整備計画・財政計画）を示す「はだの上下水道ビジョン」の策定作業を進めているところです。
　今後は、この「はだの上下水道ビジョン」に基づき、直面する課題に着実に対応し、健全経営の持続に努めていきます。</t>
    <rPh sb="1" eb="3">
      <t>コウキョウ</t>
    </rPh>
    <rPh sb="3" eb="6">
      <t>ゲスイドウ</t>
    </rPh>
    <rPh sb="17" eb="20">
      <t>ゲスイドウ</t>
    </rPh>
    <rPh sb="20" eb="23">
      <t>シヨウリョウ</t>
    </rPh>
    <rPh sb="23" eb="25">
      <t>シュウニュウ</t>
    </rPh>
    <rPh sb="27" eb="29">
      <t>シンガタ</t>
    </rPh>
    <rPh sb="118" eb="120">
      <t>ケイエイ</t>
    </rPh>
    <phoneticPr fontId="4"/>
  </si>
  <si>
    <t>　下水道使用料や一般会計からの繰入金等の収入で、維持管理費等の費用をどの程度賄えているかを示す「経常収支比率」については、前年度に比べて0.59ポイント増の119.63％となり、経常収支は、引き続き黒字を維持しています。
　しかし、下水道使用料で回収すべき費用をどの程度下水道使用料で賄えているかを示す「経費回収率」については、下水道使用料収入が前年度に比べて減となったなか、0.84ポイントの増となったものの、引き続き100％を下回っており、一般会計からの繰入金（基準外）に依存している状態にあります。
　また、使用料収入に対する企業債残高の割合を示す「企業債残高対事業規模比率」については、前年度に比べて65.96ポイントの増となったものの、全体の企業債残高は、引き続き減となりました。
　さらに、公共下水道の処理区域内の人口に対し、公共下水道を実際に使用している人口の割合を示した「水洗化率」は、効果的な水洗化の普及促進に努めたなか、前年度に比べて0.89ポイントの増となったものの、類似団体に比べて低い状況にあります。
　今後も人口減少などによる使用水量の減少に伴う下水道使用料収入の減に加え、施設の老朽化に伴う費用の増が見込まれるため、引き続き健全経営の確保とともに経営基盤の強化に努める必要があります。</t>
    <rPh sb="1" eb="4">
      <t>ゲスイドウ</t>
    </rPh>
    <rPh sb="4" eb="7">
      <t>シヨウリョウ</t>
    </rPh>
    <rPh sb="8" eb="10">
      <t>イッパン</t>
    </rPh>
    <rPh sb="10" eb="12">
      <t>カイケイ</t>
    </rPh>
    <rPh sb="15" eb="17">
      <t>クリイレ</t>
    </rPh>
    <rPh sb="17" eb="18">
      <t>キン</t>
    </rPh>
    <rPh sb="18" eb="19">
      <t>ナド</t>
    </rPh>
    <rPh sb="20" eb="22">
      <t>シュウニュウ</t>
    </rPh>
    <rPh sb="24" eb="26">
      <t>イジ</t>
    </rPh>
    <rPh sb="26" eb="30">
      <t>カンリヒナド</t>
    </rPh>
    <rPh sb="31" eb="33">
      <t>ヒヨウ</t>
    </rPh>
    <rPh sb="36" eb="38">
      <t>テイド</t>
    </rPh>
    <rPh sb="38" eb="39">
      <t>マカナ</t>
    </rPh>
    <rPh sb="45" eb="46">
      <t>シメ</t>
    </rPh>
    <rPh sb="48" eb="50">
      <t>ケイジョウ</t>
    </rPh>
    <rPh sb="50" eb="52">
      <t>シュウシ</t>
    </rPh>
    <rPh sb="52" eb="54">
      <t>ヒリツ</t>
    </rPh>
    <rPh sb="61" eb="64">
      <t>ゼンネンド</t>
    </rPh>
    <rPh sb="65" eb="66">
      <t>クラ</t>
    </rPh>
    <rPh sb="76" eb="77">
      <t>ゾウ</t>
    </rPh>
    <rPh sb="89" eb="91">
      <t>ケイジョウ</t>
    </rPh>
    <rPh sb="91" eb="93">
      <t>シュウシ</t>
    </rPh>
    <rPh sb="95" eb="96">
      <t>ヒ</t>
    </rPh>
    <rPh sb="97" eb="98">
      <t>ツヅ</t>
    </rPh>
    <rPh sb="99" eb="101">
      <t>クロジ</t>
    </rPh>
    <rPh sb="102" eb="104">
      <t>イジ</t>
    </rPh>
    <rPh sb="116" eb="119">
      <t>ゲスイドウ</t>
    </rPh>
    <rPh sb="119" eb="122">
      <t>シヨウリョウ</t>
    </rPh>
    <rPh sb="123" eb="125">
      <t>カイシュウ</t>
    </rPh>
    <rPh sb="128" eb="130">
      <t>ヒヨウ</t>
    </rPh>
    <rPh sb="133" eb="135">
      <t>テイド</t>
    </rPh>
    <rPh sb="135" eb="138">
      <t>ゲスイドウ</t>
    </rPh>
    <rPh sb="138" eb="141">
      <t>シヨウリョウ</t>
    </rPh>
    <rPh sb="142" eb="143">
      <t>マカナ</t>
    </rPh>
    <rPh sb="149" eb="150">
      <t>シメ</t>
    </rPh>
    <rPh sb="152" eb="154">
      <t>ケイヒ</t>
    </rPh>
    <rPh sb="154" eb="156">
      <t>カイシュウ</t>
    </rPh>
    <rPh sb="156" eb="157">
      <t>リツ</t>
    </rPh>
    <rPh sb="164" eb="167">
      <t>ゲスイドウ</t>
    </rPh>
    <rPh sb="167" eb="170">
      <t>シヨウリョウ</t>
    </rPh>
    <rPh sb="170" eb="172">
      <t>シュウニュウ</t>
    </rPh>
    <rPh sb="180" eb="181">
      <t>ゲン</t>
    </rPh>
    <rPh sb="197" eb="198">
      <t>ゾウ</t>
    </rPh>
    <rPh sb="206" eb="207">
      <t>ヒ</t>
    </rPh>
    <rPh sb="208" eb="209">
      <t>ツヅ</t>
    </rPh>
    <rPh sb="215" eb="217">
      <t>シタマワ</t>
    </rPh>
    <rPh sb="222" eb="224">
      <t>イッパン</t>
    </rPh>
    <rPh sb="224" eb="226">
      <t>カイケイ</t>
    </rPh>
    <rPh sb="229" eb="231">
      <t>クリイレ</t>
    </rPh>
    <rPh sb="231" eb="232">
      <t>キン</t>
    </rPh>
    <rPh sb="233" eb="235">
      <t>キジュン</t>
    </rPh>
    <rPh sb="235" eb="236">
      <t>ガイ</t>
    </rPh>
    <rPh sb="238" eb="240">
      <t>イゾン</t>
    </rPh>
    <rPh sb="244" eb="246">
      <t>ジョウタイ</t>
    </rPh>
    <rPh sb="257" eb="260">
      <t>シヨウリョウ</t>
    </rPh>
    <rPh sb="260" eb="262">
      <t>シュウニュウ</t>
    </rPh>
    <rPh sb="263" eb="264">
      <t>タイ</t>
    </rPh>
    <rPh sb="266" eb="268">
      <t>キギョウ</t>
    </rPh>
    <rPh sb="268" eb="269">
      <t>サイ</t>
    </rPh>
    <rPh sb="269" eb="271">
      <t>ザンダカ</t>
    </rPh>
    <rPh sb="272" eb="274">
      <t>ワリアイ</t>
    </rPh>
    <rPh sb="275" eb="276">
      <t>シメ</t>
    </rPh>
    <rPh sb="278" eb="280">
      <t>キギョウ</t>
    </rPh>
    <rPh sb="280" eb="281">
      <t>サイ</t>
    </rPh>
    <rPh sb="281" eb="283">
      <t>ザンダカ</t>
    </rPh>
    <rPh sb="283" eb="284">
      <t>タイ</t>
    </rPh>
    <rPh sb="284" eb="286">
      <t>ジギョウ</t>
    </rPh>
    <rPh sb="286" eb="288">
      <t>キボ</t>
    </rPh>
    <rPh sb="288" eb="290">
      <t>ヒリツ</t>
    </rPh>
    <rPh sb="297" eb="300">
      <t>ゼンネンド</t>
    </rPh>
    <rPh sb="301" eb="302">
      <t>クラ</t>
    </rPh>
    <rPh sb="314" eb="315">
      <t>ゾウ</t>
    </rPh>
    <rPh sb="323" eb="325">
      <t>ゼンタイ</t>
    </rPh>
    <rPh sb="326" eb="328">
      <t>キギョウ</t>
    </rPh>
    <rPh sb="328" eb="329">
      <t>サイ</t>
    </rPh>
    <rPh sb="329" eb="331">
      <t>ザンダカ</t>
    </rPh>
    <rPh sb="333" eb="334">
      <t>ヒ</t>
    </rPh>
    <rPh sb="335" eb="336">
      <t>ツヅ</t>
    </rPh>
    <rPh sb="337" eb="338">
      <t>ゲン</t>
    </rPh>
    <rPh sb="351" eb="353">
      <t>コウキョウ</t>
    </rPh>
    <rPh sb="353" eb="356">
      <t>ゲスイドウ</t>
    </rPh>
    <rPh sb="357" eb="359">
      <t>ショリ</t>
    </rPh>
    <rPh sb="359" eb="361">
      <t>クイキ</t>
    </rPh>
    <rPh sb="361" eb="362">
      <t>ナイ</t>
    </rPh>
    <rPh sb="363" eb="365">
      <t>ジンコウ</t>
    </rPh>
    <rPh sb="366" eb="367">
      <t>タイ</t>
    </rPh>
    <rPh sb="369" eb="371">
      <t>コウキョウ</t>
    </rPh>
    <rPh sb="371" eb="374">
      <t>ゲスイドウ</t>
    </rPh>
    <rPh sb="375" eb="377">
      <t>ジッサイ</t>
    </rPh>
    <rPh sb="378" eb="380">
      <t>シヨウ</t>
    </rPh>
    <rPh sb="384" eb="386">
      <t>ジンコウ</t>
    </rPh>
    <rPh sb="387" eb="389">
      <t>ワリアイ</t>
    </rPh>
    <rPh sb="390" eb="391">
      <t>シメ</t>
    </rPh>
    <rPh sb="394" eb="397">
      <t>スイセンカ</t>
    </rPh>
    <rPh sb="397" eb="398">
      <t>リツ</t>
    </rPh>
    <rPh sb="401" eb="404">
      <t>コウカテキ</t>
    </rPh>
    <rPh sb="405" eb="408">
      <t>スイセンカ</t>
    </rPh>
    <rPh sb="409" eb="411">
      <t>フキュウ</t>
    </rPh>
    <rPh sb="411" eb="413">
      <t>ソクシン</t>
    </rPh>
    <rPh sb="414" eb="415">
      <t>ツト</t>
    </rPh>
    <rPh sb="420" eb="423">
      <t>ゼンネンド</t>
    </rPh>
    <rPh sb="424" eb="425">
      <t>クラ</t>
    </rPh>
    <rPh sb="436" eb="437">
      <t>ゾウ</t>
    </rPh>
    <rPh sb="445" eb="447">
      <t>ルイジ</t>
    </rPh>
    <rPh sb="447" eb="449">
      <t>ダンタイ</t>
    </rPh>
    <rPh sb="450" eb="451">
      <t>クラ</t>
    </rPh>
    <rPh sb="453" eb="454">
      <t>ヒク</t>
    </rPh>
    <rPh sb="455" eb="457">
      <t>ジョウキョウ</t>
    </rPh>
    <rPh sb="485" eb="486">
      <t>トモナ</t>
    </rPh>
    <rPh sb="487" eb="490">
      <t>ゲスイドウ</t>
    </rPh>
    <rPh sb="490" eb="493">
      <t>シヨウリョウ</t>
    </rPh>
    <rPh sb="493" eb="495">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</si>
</sst>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4E-435E-9AC6-39B8F0B9EE61}"/>
            </c:ext>
          </c:extLst>
        </c:ser>
        <c:dLbls>
          <c:showLegendKey val="0"/>
          <c:showVal val="0"/>
          <c:showCatName val="0"/>
          <c:showSerName val="0"/>
          <c:showPercent val="0"/>
          <c:showBubbleSize val="0"/>
        </c:dLbls>
        <c:gapWidth val="150"/>
        <c:axId val="398866280"/>
        <c:axId val="39886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0.17</c:v>
                </c:pt>
                <c:pt idx="3">
                  <c:v>0.21</c:v>
                </c:pt>
                <c:pt idx="4">
                  <c:v>0.19</c:v>
                </c:pt>
              </c:numCache>
            </c:numRef>
          </c:val>
          <c:smooth val="0"/>
          <c:extLst xmlns:c16r2="http://schemas.microsoft.com/office/drawing/2015/06/chart">
            <c:ext xmlns:c16="http://schemas.microsoft.com/office/drawing/2014/chart" uri="{C3380CC4-5D6E-409C-BE32-E72D297353CC}">
              <c16:uniqueId val="{00000001-9E4E-435E-9AC6-39B8F0B9EE61}"/>
            </c:ext>
          </c:extLst>
        </c:ser>
        <c:dLbls>
          <c:showLegendKey val="0"/>
          <c:showVal val="0"/>
          <c:showCatName val="0"/>
          <c:showSerName val="0"/>
          <c:showPercent val="0"/>
          <c:showBubbleSize val="0"/>
        </c:dLbls>
        <c:marker val="1"/>
        <c:smooth val="0"/>
        <c:axId val="398866280"/>
        <c:axId val="398863536"/>
      </c:lineChart>
      <c:dateAx>
        <c:axId val="398866280"/>
        <c:scaling>
          <c:orientation val="minMax"/>
        </c:scaling>
        <c:delete val="1"/>
        <c:axPos val="b"/>
        <c:numFmt formatCode="&quot;H&quot;yy" sourceLinked="1"/>
        <c:majorTickMark val="none"/>
        <c:minorTickMark val="none"/>
        <c:tickLblPos val="none"/>
        <c:crossAx val="398863536"/>
        <c:crosses val="autoZero"/>
        <c:auto val="1"/>
        <c:lblOffset val="100"/>
        <c:baseTimeUnit val="years"/>
      </c:dateAx>
      <c:valAx>
        <c:axId val="39886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6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64.489999999999995</c:v>
                </c:pt>
                <c:pt idx="2">
                  <c:v>66.69</c:v>
                </c:pt>
                <c:pt idx="3">
                  <c:v>65.209999999999994</c:v>
                </c:pt>
                <c:pt idx="4">
                  <c:v>65.680000000000007</c:v>
                </c:pt>
              </c:numCache>
            </c:numRef>
          </c:val>
          <c:extLst xmlns:c16r2="http://schemas.microsoft.com/office/drawing/2015/06/chart">
            <c:ext xmlns:c16="http://schemas.microsoft.com/office/drawing/2014/chart" uri="{C3380CC4-5D6E-409C-BE32-E72D297353CC}">
              <c16:uniqueId val="{00000000-CEF3-498D-8912-817B3B296B36}"/>
            </c:ext>
          </c:extLst>
        </c:ser>
        <c:dLbls>
          <c:showLegendKey val="0"/>
          <c:showVal val="0"/>
          <c:showCatName val="0"/>
          <c:showSerName val="0"/>
          <c:showPercent val="0"/>
          <c:showBubbleSize val="0"/>
        </c:dLbls>
        <c:gapWidth val="150"/>
        <c:axId val="482652488"/>
        <c:axId val="48264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63.26</c:v>
                </c:pt>
                <c:pt idx="2">
                  <c:v>61.54</c:v>
                </c:pt>
                <c:pt idx="3">
                  <c:v>61.93</c:v>
                </c:pt>
                <c:pt idx="4">
                  <c:v>61.32</c:v>
                </c:pt>
              </c:numCache>
            </c:numRef>
          </c:val>
          <c:smooth val="0"/>
          <c:extLst xmlns:c16r2="http://schemas.microsoft.com/office/drawing/2015/06/chart">
            <c:ext xmlns:c16="http://schemas.microsoft.com/office/drawing/2014/chart" uri="{C3380CC4-5D6E-409C-BE32-E72D297353CC}">
              <c16:uniqueId val="{00000001-CEF3-498D-8912-817B3B296B36}"/>
            </c:ext>
          </c:extLst>
        </c:ser>
        <c:dLbls>
          <c:showLegendKey val="0"/>
          <c:showVal val="0"/>
          <c:showCatName val="0"/>
          <c:showSerName val="0"/>
          <c:showPercent val="0"/>
          <c:showBubbleSize val="0"/>
        </c:dLbls>
        <c:marker val="1"/>
        <c:smooth val="0"/>
        <c:axId val="482652488"/>
        <c:axId val="482649352"/>
      </c:lineChart>
      <c:dateAx>
        <c:axId val="482652488"/>
        <c:scaling>
          <c:orientation val="minMax"/>
        </c:scaling>
        <c:delete val="1"/>
        <c:axPos val="b"/>
        <c:numFmt formatCode="&quot;H&quot;yy" sourceLinked="1"/>
        <c:majorTickMark val="none"/>
        <c:minorTickMark val="none"/>
        <c:tickLblPos val="none"/>
        <c:crossAx val="482649352"/>
        <c:crosses val="autoZero"/>
        <c:auto val="1"/>
        <c:lblOffset val="100"/>
        <c:baseTimeUnit val="years"/>
      </c:dateAx>
      <c:valAx>
        <c:axId val="48264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5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89.72</c:v>
                </c:pt>
                <c:pt idx="2">
                  <c:v>89.73</c:v>
                </c:pt>
                <c:pt idx="3">
                  <c:v>90.13</c:v>
                </c:pt>
                <c:pt idx="4">
                  <c:v>91.02</c:v>
                </c:pt>
              </c:numCache>
            </c:numRef>
          </c:val>
          <c:extLst xmlns:c16r2="http://schemas.microsoft.com/office/drawing/2015/06/chart">
            <c:ext xmlns:c16="http://schemas.microsoft.com/office/drawing/2014/chart" uri="{C3380CC4-5D6E-409C-BE32-E72D297353CC}">
              <c16:uniqueId val="{00000000-17CF-436C-AFD1-2DA207656F3C}"/>
            </c:ext>
          </c:extLst>
        </c:ser>
        <c:dLbls>
          <c:showLegendKey val="0"/>
          <c:showVal val="0"/>
          <c:showCatName val="0"/>
          <c:showSerName val="0"/>
          <c:showPercent val="0"/>
          <c:showBubbleSize val="0"/>
        </c:dLbls>
        <c:gapWidth val="150"/>
        <c:axId val="482652880"/>
        <c:axId val="48265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94.07</c:v>
                </c:pt>
                <c:pt idx="2">
                  <c:v>94.13</c:v>
                </c:pt>
                <c:pt idx="3">
                  <c:v>94.45</c:v>
                </c:pt>
                <c:pt idx="4">
                  <c:v>94.58</c:v>
                </c:pt>
              </c:numCache>
            </c:numRef>
          </c:val>
          <c:smooth val="0"/>
          <c:extLst xmlns:c16r2="http://schemas.microsoft.com/office/drawing/2015/06/chart">
            <c:ext xmlns:c16="http://schemas.microsoft.com/office/drawing/2014/chart" uri="{C3380CC4-5D6E-409C-BE32-E72D297353CC}">
              <c16:uniqueId val="{00000001-17CF-436C-AFD1-2DA207656F3C}"/>
            </c:ext>
          </c:extLst>
        </c:ser>
        <c:dLbls>
          <c:showLegendKey val="0"/>
          <c:showVal val="0"/>
          <c:showCatName val="0"/>
          <c:showSerName val="0"/>
          <c:showPercent val="0"/>
          <c:showBubbleSize val="0"/>
        </c:dLbls>
        <c:marker val="1"/>
        <c:smooth val="0"/>
        <c:axId val="482652880"/>
        <c:axId val="482650920"/>
      </c:lineChart>
      <c:dateAx>
        <c:axId val="482652880"/>
        <c:scaling>
          <c:orientation val="minMax"/>
        </c:scaling>
        <c:delete val="1"/>
        <c:axPos val="b"/>
        <c:numFmt formatCode="&quot;H&quot;yy" sourceLinked="1"/>
        <c:majorTickMark val="none"/>
        <c:minorTickMark val="none"/>
        <c:tickLblPos val="none"/>
        <c:crossAx val="482650920"/>
        <c:crosses val="autoZero"/>
        <c:auto val="1"/>
        <c:lblOffset val="100"/>
        <c:baseTimeUnit val="years"/>
      </c:dateAx>
      <c:valAx>
        <c:axId val="48265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5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116.32</c:v>
                </c:pt>
                <c:pt idx="2">
                  <c:v>117.09</c:v>
                </c:pt>
                <c:pt idx="3">
                  <c:v>119.04</c:v>
                </c:pt>
                <c:pt idx="4">
                  <c:v>119.63</c:v>
                </c:pt>
              </c:numCache>
            </c:numRef>
          </c:val>
          <c:extLst xmlns:c16r2="http://schemas.microsoft.com/office/drawing/2015/06/chart">
            <c:ext xmlns:c16="http://schemas.microsoft.com/office/drawing/2014/chart" uri="{C3380CC4-5D6E-409C-BE32-E72D297353CC}">
              <c16:uniqueId val="{00000000-8A61-458B-A8E2-DB1DFDAC6704}"/>
            </c:ext>
          </c:extLst>
        </c:ser>
        <c:dLbls>
          <c:showLegendKey val="0"/>
          <c:showVal val="0"/>
          <c:showCatName val="0"/>
          <c:showSerName val="0"/>
          <c:showPercent val="0"/>
          <c:showBubbleSize val="0"/>
        </c:dLbls>
        <c:gapWidth val="150"/>
        <c:axId val="397354680"/>
        <c:axId val="48221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107.45</c:v>
                </c:pt>
                <c:pt idx="2">
                  <c:v>107.43</c:v>
                </c:pt>
                <c:pt idx="3">
                  <c:v>107.64</c:v>
                </c:pt>
                <c:pt idx="4">
                  <c:v>107.03</c:v>
                </c:pt>
              </c:numCache>
            </c:numRef>
          </c:val>
          <c:smooth val="0"/>
          <c:extLst xmlns:c16r2="http://schemas.microsoft.com/office/drawing/2015/06/chart">
            <c:ext xmlns:c16="http://schemas.microsoft.com/office/drawing/2014/chart" uri="{C3380CC4-5D6E-409C-BE32-E72D297353CC}">
              <c16:uniqueId val="{00000001-8A61-458B-A8E2-DB1DFDAC6704}"/>
            </c:ext>
          </c:extLst>
        </c:ser>
        <c:dLbls>
          <c:showLegendKey val="0"/>
          <c:showVal val="0"/>
          <c:showCatName val="0"/>
          <c:showSerName val="0"/>
          <c:showPercent val="0"/>
          <c:showBubbleSize val="0"/>
        </c:dLbls>
        <c:marker val="1"/>
        <c:smooth val="0"/>
        <c:axId val="397354680"/>
        <c:axId val="482216536"/>
      </c:lineChart>
      <c:dateAx>
        <c:axId val="397354680"/>
        <c:scaling>
          <c:orientation val="minMax"/>
        </c:scaling>
        <c:delete val="1"/>
        <c:axPos val="b"/>
        <c:numFmt formatCode="&quot;H&quot;yy" sourceLinked="1"/>
        <c:majorTickMark val="none"/>
        <c:minorTickMark val="none"/>
        <c:tickLblPos val="none"/>
        <c:crossAx val="482216536"/>
        <c:crosses val="autoZero"/>
        <c:auto val="1"/>
        <c:lblOffset val="100"/>
        <c:baseTimeUnit val="years"/>
      </c:dateAx>
      <c:valAx>
        <c:axId val="48221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35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3.43</c:v>
                </c:pt>
                <c:pt idx="2">
                  <c:v>6.65</c:v>
                </c:pt>
                <c:pt idx="3">
                  <c:v>9.81</c:v>
                </c:pt>
                <c:pt idx="4">
                  <c:v>12.87</c:v>
                </c:pt>
              </c:numCache>
            </c:numRef>
          </c:val>
          <c:extLst xmlns:c16r2="http://schemas.microsoft.com/office/drawing/2015/06/chart">
            <c:ext xmlns:c16="http://schemas.microsoft.com/office/drawing/2014/chart" uri="{C3380CC4-5D6E-409C-BE32-E72D297353CC}">
              <c16:uniqueId val="{00000000-F510-4140-9812-E71EEB90692C}"/>
            </c:ext>
          </c:extLst>
        </c:ser>
        <c:dLbls>
          <c:showLegendKey val="0"/>
          <c:showVal val="0"/>
          <c:showCatName val="0"/>
          <c:showSerName val="0"/>
          <c:showPercent val="0"/>
          <c:showBubbleSize val="0"/>
        </c:dLbls>
        <c:gapWidth val="150"/>
        <c:axId val="482220456"/>
        <c:axId val="4822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28.95</c:v>
                </c:pt>
                <c:pt idx="2">
                  <c:v>30.11</c:v>
                </c:pt>
                <c:pt idx="3">
                  <c:v>30.45</c:v>
                </c:pt>
                <c:pt idx="4">
                  <c:v>31.01</c:v>
                </c:pt>
              </c:numCache>
            </c:numRef>
          </c:val>
          <c:smooth val="0"/>
          <c:extLst xmlns:c16r2="http://schemas.microsoft.com/office/drawing/2015/06/chart">
            <c:ext xmlns:c16="http://schemas.microsoft.com/office/drawing/2014/chart" uri="{C3380CC4-5D6E-409C-BE32-E72D297353CC}">
              <c16:uniqueId val="{00000001-F510-4140-9812-E71EEB90692C}"/>
            </c:ext>
          </c:extLst>
        </c:ser>
        <c:dLbls>
          <c:showLegendKey val="0"/>
          <c:showVal val="0"/>
          <c:showCatName val="0"/>
          <c:showSerName val="0"/>
          <c:showPercent val="0"/>
          <c:showBubbleSize val="0"/>
        </c:dLbls>
        <c:marker val="1"/>
        <c:smooth val="0"/>
        <c:axId val="482220456"/>
        <c:axId val="482216928"/>
      </c:lineChart>
      <c:dateAx>
        <c:axId val="482220456"/>
        <c:scaling>
          <c:orientation val="minMax"/>
        </c:scaling>
        <c:delete val="1"/>
        <c:axPos val="b"/>
        <c:numFmt formatCode="&quot;H&quot;yy" sourceLinked="1"/>
        <c:majorTickMark val="none"/>
        <c:minorTickMark val="none"/>
        <c:tickLblPos val="none"/>
        <c:crossAx val="482216928"/>
        <c:crosses val="autoZero"/>
        <c:auto val="1"/>
        <c:lblOffset val="100"/>
        <c:baseTimeUnit val="years"/>
      </c:dateAx>
      <c:valAx>
        <c:axId val="4822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2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80-482B-9C5F-1E1A6BBB558A}"/>
            </c:ext>
          </c:extLst>
        </c:ser>
        <c:dLbls>
          <c:showLegendKey val="0"/>
          <c:showVal val="0"/>
          <c:showCatName val="0"/>
          <c:showSerName val="0"/>
          <c:showPercent val="0"/>
          <c:showBubbleSize val="0"/>
        </c:dLbls>
        <c:gapWidth val="150"/>
        <c:axId val="482214576"/>
        <c:axId val="48221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4.07</c:v>
                </c:pt>
                <c:pt idx="2">
                  <c:v>4.54</c:v>
                </c:pt>
                <c:pt idx="3">
                  <c:v>4.8499999999999996</c:v>
                </c:pt>
                <c:pt idx="4">
                  <c:v>4.95</c:v>
                </c:pt>
              </c:numCache>
            </c:numRef>
          </c:val>
          <c:smooth val="0"/>
          <c:extLst xmlns:c16r2="http://schemas.microsoft.com/office/drawing/2015/06/chart">
            <c:ext xmlns:c16="http://schemas.microsoft.com/office/drawing/2014/chart" uri="{C3380CC4-5D6E-409C-BE32-E72D297353CC}">
              <c16:uniqueId val="{00000001-9C80-482B-9C5F-1E1A6BBB558A}"/>
            </c:ext>
          </c:extLst>
        </c:ser>
        <c:dLbls>
          <c:showLegendKey val="0"/>
          <c:showVal val="0"/>
          <c:showCatName val="0"/>
          <c:showSerName val="0"/>
          <c:showPercent val="0"/>
          <c:showBubbleSize val="0"/>
        </c:dLbls>
        <c:marker val="1"/>
        <c:smooth val="0"/>
        <c:axId val="482214576"/>
        <c:axId val="482217712"/>
      </c:lineChart>
      <c:dateAx>
        <c:axId val="482214576"/>
        <c:scaling>
          <c:orientation val="minMax"/>
        </c:scaling>
        <c:delete val="1"/>
        <c:axPos val="b"/>
        <c:numFmt formatCode="&quot;H&quot;yy" sourceLinked="1"/>
        <c:majorTickMark val="none"/>
        <c:minorTickMark val="none"/>
        <c:tickLblPos val="none"/>
        <c:crossAx val="482217712"/>
        <c:crosses val="autoZero"/>
        <c:auto val="1"/>
        <c:lblOffset val="100"/>
        <c:baseTimeUnit val="years"/>
      </c:dateAx>
      <c:valAx>
        <c:axId val="48221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1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14-4DEA-B888-D8116C784C02}"/>
            </c:ext>
          </c:extLst>
        </c:ser>
        <c:dLbls>
          <c:showLegendKey val="0"/>
          <c:showVal val="0"/>
          <c:showCatName val="0"/>
          <c:showSerName val="0"/>
          <c:showPercent val="0"/>
          <c:showBubbleSize val="0"/>
        </c:dLbls>
        <c:gapWidth val="150"/>
        <c:axId val="482220848"/>
        <c:axId val="48221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11.01</c:v>
                </c:pt>
                <c:pt idx="2">
                  <c:v>10.199999999999999</c:v>
                </c:pt>
                <c:pt idx="3">
                  <c:v>9.1999999999999993</c:v>
                </c:pt>
                <c:pt idx="4">
                  <c:v>7.69</c:v>
                </c:pt>
              </c:numCache>
            </c:numRef>
          </c:val>
          <c:smooth val="0"/>
          <c:extLst xmlns:c16r2="http://schemas.microsoft.com/office/drawing/2015/06/chart">
            <c:ext xmlns:c16="http://schemas.microsoft.com/office/drawing/2014/chart" uri="{C3380CC4-5D6E-409C-BE32-E72D297353CC}">
              <c16:uniqueId val="{00000001-EA14-4DEA-B888-D8116C784C02}"/>
            </c:ext>
          </c:extLst>
        </c:ser>
        <c:dLbls>
          <c:showLegendKey val="0"/>
          <c:showVal val="0"/>
          <c:showCatName val="0"/>
          <c:showSerName val="0"/>
          <c:showPercent val="0"/>
          <c:showBubbleSize val="0"/>
        </c:dLbls>
        <c:marker val="1"/>
        <c:smooth val="0"/>
        <c:axId val="482220848"/>
        <c:axId val="482218104"/>
      </c:lineChart>
      <c:dateAx>
        <c:axId val="482220848"/>
        <c:scaling>
          <c:orientation val="minMax"/>
        </c:scaling>
        <c:delete val="1"/>
        <c:axPos val="b"/>
        <c:numFmt formatCode="&quot;H&quot;yy" sourceLinked="1"/>
        <c:majorTickMark val="none"/>
        <c:minorTickMark val="none"/>
        <c:tickLblPos val="none"/>
        <c:crossAx val="482218104"/>
        <c:crosses val="autoZero"/>
        <c:auto val="1"/>
        <c:lblOffset val="100"/>
        <c:baseTimeUnit val="years"/>
      </c:dateAx>
      <c:valAx>
        <c:axId val="48221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2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46.76</c:v>
                </c:pt>
                <c:pt idx="2">
                  <c:v>42.15</c:v>
                </c:pt>
                <c:pt idx="3">
                  <c:v>53.39</c:v>
                </c:pt>
                <c:pt idx="4">
                  <c:v>61.61</c:v>
                </c:pt>
              </c:numCache>
            </c:numRef>
          </c:val>
          <c:extLst xmlns:c16r2="http://schemas.microsoft.com/office/drawing/2015/06/chart">
            <c:ext xmlns:c16="http://schemas.microsoft.com/office/drawing/2014/chart" uri="{C3380CC4-5D6E-409C-BE32-E72D297353CC}">
              <c16:uniqueId val="{00000000-98CC-4517-9C69-2EB83E4001A3}"/>
            </c:ext>
          </c:extLst>
        </c:ser>
        <c:dLbls>
          <c:showLegendKey val="0"/>
          <c:showVal val="0"/>
          <c:showCatName val="0"/>
          <c:showSerName val="0"/>
          <c:showPercent val="0"/>
          <c:showBubbleSize val="0"/>
        </c:dLbls>
        <c:gapWidth val="150"/>
        <c:axId val="482218888"/>
        <c:axId val="4822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54.03</c:v>
                </c:pt>
                <c:pt idx="2">
                  <c:v>65.83</c:v>
                </c:pt>
                <c:pt idx="3">
                  <c:v>72.22</c:v>
                </c:pt>
                <c:pt idx="4">
                  <c:v>73.02</c:v>
                </c:pt>
              </c:numCache>
            </c:numRef>
          </c:val>
          <c:smooth val="0"/>
          <c:extLst xmlns:c16r2="http://schemas.microsoft.com/office/drawing/2015/06/chart">
            <c:ext xmlns:c16="http://schemas.microsoft.com/office/drawing/2014/chart" uri="{C3380CC4-5D6E-409C-BE32-E72D297353CC}">
              <c16:uniqueId val="{00000001-98CC-4517-9C69-2EB83E4001A3}"/>
            </c:ext>
          </c:extLst>
        </c:ser>
        <c:dLbls>
          <c:showLegendKey val="0"/>
          <c:showVal val="0"/>
          <c:showCatName val="0"/>
          <c:showSerName val="0"/>
          <c:showPercent val="0"/>
          <c:showBubbleSize val="0"/>
        </c:dLbls>
        <c:marker val="1"/>
        <c:smooth val="0"/>
        <c:axId val="482218888"/>
        <c:axId val="482221632"/>
      </c:lineChart>
      <c:dateAx>
        <c:axId val="482218888"/>
        <c:scaling>
          <c:orientation val="minMax"/>
        </c:scaling>
        <c:delete val="1"/>
        <c:axPos val="b"/>
        <c:numFmt formatCode="&quot;H&quot;yy" sourceLinked="1"/>
        <c:majorTickMark val="none"/>
        <c:minorTickMark val="none"/>
        <c:tickLblPos val="none"/>
        <c:crossAx val="482221632"/>
        <c:crosses val="autoZero"/>
        <c:auto val="1"/>
        <c:lblOffset val="100"/>
        <c:baseTimeUnit val="years"/>
      </c:dateAx>
      <c:valAx>
        <c:axId val="4822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1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813.06</c:v>
                </c:pt>
                <c:pt idx="2">
                  <c:v>598.79</c:v>
                </c:pt>
                <c:pt idx="3">
                  <c:v>569.59</c:v>
                </c:pt>
                <c:pt idx="4">
                  <c:v>635.54999999999995</c:v>
                </c:pt>
              </c:numCache>
            </c:numRef>
          </c:val>
          <c:extLst xmlns:c16r2="http://schemas.microsoft.com/office/drawing/2015/06/chart">
            <c:ext xmlns:c16="http://schemas.microsoft.com/office/drawing/2014/chart" uri="{C3380CC4-5D6E-409C-BE32-E72D297353CC}">
              <c16:uniqueId val="{00000000-013A-4D21-A8DE-DCF33D6FD2F4}"/>
            </c:ext>
          </c:extLst>
        </c:ser>
        <c:dLbls>
          <c:showLegendKey val="0"/>
          <c:showVal val="0"/>
          <c:showCatName val="0"/>
          <c:showSerName val="0"/>
          <c:showPercent val="0"/>
          <c:showBubbleSize val="0"/>
        </c:dLbls>
        <c:gapWidth val="150"/>
        <c:axId val="482215752"/>
        <c:axId val="48264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802.49</c:v>
                </c:pt>
                <c:pt idx="2">
                  <c:v>805.14</c:v>
                </c:pt>
                <c:pt idx="3">
                  <c:v>730.93</c:v>
                </c:pt>
                <c:pt idx="4">
                  <c:v>708.89</c:v>
                </c:pt>
              </c:numCache>
            </c:numRef>
          </c:val>
          <c:smooth val="0"/>
          <c:extLst xmlns:c16r2="http://schemas.microsoft.com/office/drawing/2015/06/chart">
            <c:ext xmlns:c16="http://schemas.microsoft.com/office/drawing/2014/chart" uri="{C3380CC4-5D6E-409C-BE32-E72D297353CC}">
              <c16:uniqueId val="{00000001-013A-4D21-A8DE-DCF33D6FD2F4}"/>
            </c:ext>
          </c:extLst>
        </c:ser>
        <c:dLbls>
          <c:showLegendKey val="0"/>
          <c:showVal val="0"/>
          <c:showCatName val="0"/>
          <c:showSerName val="0"/>
          <c:showPercent val="0"/>
          <c:showBubbleSize val="0"/>
        </c:dLbls>
        <c:marker val="1"/>
        <c:smooth val="0"/>
        <c:axId val="482215752"/>
        <c:axId val="482649744"/>
      </c:lineChart>
      <c:dateAx>
        <c:axId val="482215752"/>
        <c:scaling>
          <c:orientation val="minMax"/>
        </c:scaling>
        <c:delete val="1"/>
        <c:axPos val="b"/>
        <c:numFmt formatCode="&quot;H&quot;yy" sourceLinked="1"/>
        <c:majorTickMark val="none"/>
        <c:minorTickMark val="none"/>
        <c:tickLblPos val="none"/>
        <c:crossAx val="482649744"/>
        <c:crosses val="autoZero"/>
        <c:auto val="1"/>
        <c:lblOffset val="100"/>
        <c:baseTimeUnit val="years"/>
      </c:dateAx>
      <c:valAx>
        <c:axId val="48264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1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172.2</c:v>
                </c:pt>
                <c:pt idx="2">
                  <c:v>93.72</c:v>
                </c:pt>
                <c:pt idx="3">
                  <c:v>94.35</c:v>
                </c:pt>
                <c:pt idx="4">
                  <c:v>95.19</c:v>
                </c:pt>
              </c:numCache>
            </c:numRef>
          </c:val>
          <c:extLst xmlns:c16r2="http://schemas.microsoft.com/office/drawing/2015/06/chart">
            <c:ext xmlns:c16="http://schemas.microsoft.com/office/drawing/2014/chart" uri="{C3380CC4-5D6E-409C-BE32-E72D297353CC}">
              <c16:uniqueId val="{00000000-4A66-4DBD-9A5E-294028623DB3}"/>
            </c:ext>
          </c:extLst>
        </c:ser>
        <c:dLbls>
          <c:showLegendKey val="0"/>
          <c:showVal val="0"/>
          <c:showCatName val="0"/>
          <c:showSerName val="0"/>
          <c:showPercent val="0"/>
          <c:showBubbleSize val="0"/>
        </c:dLbls>
        <c:gapWidth val="150"/>
        <c:axId val="482654056"/>
        <c:axId val="48264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103.18</c:v>
                </c:pt>
                <c:pt idx="2">
                  <c:v>100.22</c:v>
                </c:pt>
                <c:pt idx="3">
                  <c:v>98.09</c:v>
                </c:pt>
                <c:pt idx="4">
                  <c:v>97.91</c:v>
                </c:pt>
              </c:numCache>
            </c:numRef>
          </c:val>
          <c:smooth val="0"/>
          <c:extLst xmlns:c16r2="http://schemas.microsoft.com/office/drawing/2015/06/chart">
            <c:ext xmlns:c16="http://schemas.microsoft.com/office/drawing/2014/chart" uri="{C3380CC4-5D6E-409C-BE32-E72D297353CC}">
              <c16:uniqueId val="{00000001-4A66-4DBD-9A5E-294028623DB3}"/>
            </c:ext>
          </c:extLst>
        </c:ser>
        <c:dLbls>
          <c:showLegendKey val="0"/>
          <c:showVal val="0"/>
          <c:showCatName val="0"/>
          <c:showSerName val="0"/>
          <c:showPercent val="0"/>
          <c:showBubbleSize val="0"/>
        </c:dLbls>
        <c:marker val="1"/>
        <c:smooth val="0"/>
        <c:axId val="482654056"/>
        <c:axId val="482648568"/>
      </c:lineChart>
      <c:dateAx>
        <c:axId val="482654056"/>
        <c:scaling>
          <c:orientation val="minMax"/>
        </c:scaling>
        <c:delete val="1"/>
        <c:axPos val="b"/>
        <c:numFmt formatCode="&quot;H&quot;yy" sourceLinked="1"/>
        <c:majorTickMark val="none"/>
        <c:minorTickMark val="none"/>
        <c:tickLblPos val="none"/>
        <c:crossAx val="482648568"/>
        <c:crosses val="autoZero"/>
        <c:auto val="1"/>
        <c:lblOffset val="100"/>
        <c:baseTimeUnit val="years"/>
      </c:dateAx>
      <c:valAx>
        <c:axId val="48264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5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79.86</c:v>
                </c:pt>
                <c:pt idx="2">
                  <c:v>152.78</c:v>
                </c:pt>
                <c:pt idx="3">
                  <c:v>152.56</c:v>
                </c:pt>
                <c:pt idx="4">
                  <c:v>150.06</c:v>
                </c:pt>
              </c:numCache>
            </c:numRef>
          </c:val>
          <c:extLst xmlns:c16r2="http://schemas.microsoft.com/office/drawing/2015/06/chart">
            <c:ext xmlns:c16="http://schemas.microsoft.com/office/drawing/2014/chart" uri="{C3380CC4-5D6E-409C-BE32-E72D297353CC}">
              <c16:uniqueId val="{00000000-F166-4918-8E95-23137B02E111}"/>
            </c:ext>
          </c:extLst>
        </c:ser>
        <c:dLbls>
          <c:showLegendKey val="0"/>
          <c:showVal val="0"/>
          <c:showCatName val="0"/>
          <c:showSerName val="0"/>
          <c:showPercent val="0"/>
          <c:showBubbleSize val="0"/>
        </c:dLbls>
        <c:gapWidth val="150"/>
        <c:axId val="482650136"/>
        <c:axId val="4826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141.11000000000001</c:v>
                </c:pt>
                <c:pt idx="2">
                  <c:v>144.79</c:v>
                </c:pt>
                <c:pt idx="3">
                  <c:v>146.08000000000001</c:v>
                </c:pt>
                <c:pt idx="4">
                  <c:v>144.11000000000001</c:v>
                </c:pt>
              </c:numCache>
            </c:numRef>
          </c:val>
          <c:smooth val="0"/>
          <c:extLst xmlns:c16r2="http://schemas.microsoft.com/office/drawing/2015/06/chart">
            <c:ext xmlns:c16="http://schemas.microsoft.com/office/drawing/2014/chart" uri="{C3380CC4-5D6E-409C-BE32-E72D297353CC}">
              <c16:uniqueId val="{00000001-F166-4918-8E95-23137B02E111}"/>
            </c:ext>
          </c:extLst>
        </c:ser>
        <c:dLbls>
          <c:showLegendKey val="0"/>
          <c:showVal val="0"/>
          <c:showCatName val="0"/>
          <c:showSerName val="0"/>
          <c:showPercent val="0"/>
          <c:showBubbleSize val="0"/>
        </c:dLbls>
        <c:marker val="1"/>
        <c:smooth val="0"/>
        <c:axId val="482650136"/>
        <c:axId val="482652096"/>
      </c:lineChart>
      <c:dateAx>
        <c:axId val="482650136"/>
        <c:scaling>
          <c:orientation val="minMax"/>
        </c:scaling>
        <c:delete val="1"/>
        <c:axPos val="b"/>
        <c:numFmt formatCode="&quot;H&quot;yy" sourceLinked="1"/>
        <c:majorTickMark val="none"/>
        <c:minorTickMark val="none"/>
        <c:tickLblPos val="none"/>
        <c:crossAx val="482652096"/>
        <c:crosses val="autoZero"/>
        <c:auto val="1"/>
        <c:lblOffset val="100"/>
        <c:baseTimeUnit val="years"/>
      </c:dateAx>
      <c:valAx>
        <c:axId val="4826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5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神奈川県　秦野市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Ac1</v>
      </c>
      <c r="X8" s="66"/>
      <c r="Y8" s="66"/>
      <c r="Z8" s="66"/>
      <c r="AA8" s="66"/>
      <c r="AB8" s="66"/>
      <c r="AC8" s="66"/>
      <c r="AD8" s="67" t="str">
        <f>データ!$M$6</f>
        <v>非設置</v>
      </c>
      <c r="AE8" s="67"/>
      <c r="AF8" s="67"/>
      <c r="AG8" s="67"/>
      <c r="AH8" s="67"/>
      <c r="AI8" s="67"/>
      <c r="AJ8" s="67"/>
      <c r="AK8" s="3"/>
      <c r="AL8" s="63">
        <f>データ!S6</f>
        <v>161193</v>
      </c>
      <c r="AM8" s="63"/>
      <c r="AN8" s="63"/>
      <c r="AO8" s="63"/>
      <c r="AP8" s="63"/>
      <c r="AQ8" s="63"/>
      <c r="AR8" s="63"/>
      <c r="AS8" s="63"/>
      <c r="AT8" s="62">
        <f>データ!T6</f>
        <v>103.76</v>
      </c>
      <c r="AU8" s="62"/>
      <c r="AV8" s="62"/>
      <c r="AW8" s="62"/>
      <c r="AX8" s="62"/>
      <c r="AY8" s="62"/>
      <c r="AZ8" s="62"/>
      <c r="BA8" s="62"/>
      <c r="BB8" s="62">
        <f>データ!U6</f>
        <v>1553.52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2">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2">
      <c r="A10" s="2"/>
      <c r="B10" s="62" t="str">
        <f>データ!N6</f>
        <v>-</v>
      </c>
      <c r="C10" s="62"/>
      <c r="D10" s="62"/>
      <c r="E10" s="62"/>
      <c r="F10" s="62"/>
      <c r="G10" s="62"/>
      <c r="H10" s="62"/>
      <c r="I10" s="62">
        <f>データ!O6</f>
        <v>57.21</v>
      </c>
      <c r="J10" s="62"/>
      <c r="K10" s="62"/>
      <c r="L10" s="62"/>
      <c r="M10" s="62"/>
      <c r="N10" s="62"/>
      <c r="O10" s="62"/>
      <c r="P10" s="62">
        <f>データ!P6</f>
        <v>88.16</v>
      </c>
      <c r="Q10" s="62"/>
      <c r="R10" s="62"/>
      <c r="S10" s="62"/>
      <c r="T10" s="62"/>
      <c r="U10" s="62"/>
      <c r="V10" s="62"/>
      <c r="W10" s="62">
        <f>データ!Q6</f>
        <v>96.27</v>
      </c>
      <c r="X10" s="62"/>
      <c r="Y10" s="62"/>
      <c r="Z10" s="62"/>
      <c r="AA10" s="62"/>
      <c r="AB10" s="62"/>
      <c r="AC10" s="62"/>
      <c r="AD10" s="63">
        <f>データ!R6</f>
        <v>2469</v>
      </c>
      <c r="AE10" s="63"/>
      <c r="AF10" s="63"/>
      <c r="AG10" s="63"/>
      <c r="AH10" s="63"/>
      <c r="AI10" s="63"/>
      <c r="AJ10" s="63"/>
      <c r="AK10" s="2"/>
      <c r="AL10" s="63">
        <f>データ!V6</f>
        <v>141701</v>
      </c>
      <c r="AM10" s="63"/>
      <c r="AN10" s="63"/>
      <c r="AO10" s="63"/>
      <c r="AP10" s="63"/>
      <c r="AQ10" s="63"/>
      <c r="AR10" s="63"/>
      <c r="AS10" s="63"/>
      <c r="AT10" s="62">
        <f>データ!W6</f>
        <v>21.84</v>
      </c>
      <c r="AU10" s="62"/>
      <c r="AV10" s="62"/>
      <c r="AW10" s="62"/>
      <c r="AX10" s="62"/>
      <c r="AY10" s="62"/>
      <c r="AZ10" s="62"/>
      <c r="BA10" s="62"/>
      <c r="BB10" s="62">
        <f>データ!X6</f>
        <v>6488.14</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TiPUfxe446i5+cNqFYwGr4amOwra9nnnLgf5l2dOt5BRDmHiowp3MnPBbqjeE51bJIbTxP3FyWUfcT/Gs5msQ==" saltValue="cQS5J2H7cn2tD95DDekR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2">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142115</v>
      </c>
      <c r="D6" s="33">
        <f t="shared" si="3"/>
        <v>46</v>
      </c>
      <c r="E6" s="33">
        <f t="shared" si="3"/>
        <v>17</v>
      </c>
      <c r="F6" s="33">
        <f t="shared" si="3"/>
        <v>1</v>
      </c>
      <c r="G6" s="33">
        <f t="shared" si="3"/>
        <v>0</v>
      </c>
      <c r="H6" s="33" t="str">
        <f t="shared" si="3"/>
        <v>神奈川県　秦野市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57.21</v>
      </c>
      <c r="P6" s="34">
        <f t="shared" si="3"/>
        <v>88.16</v>
      </c>
      <c r="Q6" s="34">
        <f t="shared" si="3"/>
        <v>96.27</v>
      </c>
      <c r="R6" s="34">
        <f t="shared" si="3"/>
        <v>2469</v>
      </c>
      <c r="S6" s="34">
        <f t="shared" si="3"/>
        <v>161193</v>
      </c>
      <c r="T6" s="34">
        <f t="shared" si="3"/>
        <v>103.76</v>
      </c>
      <c r="U6" s="34">
        <f t="shared" si="3"/>
        <v>1553.52</v>
      </c>
      <c r="V6" s="34">
        <f t="shared" si="3"/>
        <v>141701</v>
      </c>
      <c r="W6" s="34">
        <f t="shared" si="3"/>
        <v>21.84</v>
      </c>
      <c r="X6" s="34">
        <f t="shared" si="3"/>
        <v>6488.14</v>
      </c>
      <c r="Y6" s="35" t="str">
        <f>IF(Y7="",NA(),Y7)</f>
        <v>-</v>
      </c>
      <c r="Z6" s="35">
        <f t="shared" ref="Z6:AH6" si="4">IF(Z7="",NA(),Z7)</f>
        <v>116.32</v>
      </c>
      <c r="AA6" s="35">
        <f t="shared" si="4"/>
        <v>117.09</v>
      </c>
      <c r="AB6" s="35">
        <f t="shared" si="4"/>
        <v>119.04</v>
      </c>
      <c r="AC6" s="35">
        <f t="shared" si="4"/>
        <v>119.63</v>
      </c>
      <c r="AD6" s="35" t="str">
        <f t="shared" si="4"/>
        <v>-</v>
      </c>
      <c r="AE6" s="35">
        <f t="shared" si="4"/>
        <v>107.45</v>
      </c>
      <c r="AF6" s="35">
        <f t="shared" si="4"/>
        <v>107.43</v>
      </c>
      <c r="AG6" s="35">
        <f t="shared" si="4"/>
        <v>107.64</v>
      </c>
      <c r="AH6" s="35">
        <f t="shared" si="4"/>
        <v>107.03</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11.01</v>
      </c>
      <c r="AQ6" s="35">
        <f t="shared" si="5"/>
        <v>10.199999999999999</v>
      </c>
      <c r="AR6" s="35">
        <f t="shared" si="5"/>
        <v>9.1999999999999993</v>
      </c>
      <c r="AS6" s="35">
        <f t="shared" si="5"/>
        <v>7.69</v>
      </c>
      <c r="AT6" s="34" t="str">
        <f>IF(AT7="","",IF(AT7="-","【-】","【"&amp;SUBSTITUTE(TEXT(AT7,"#,##0.00"),"-","△")&amp;"】"))</f>
        <v>【3.09】</v>
      </c>
      <c r="AU6" s="35" t="str">
        <f>IF(AU7="",NA(),AU7)</f>
        <v>-</v>
      </c>
      <c r="AV6" s="35">
        <f t="shared" ref="AV6:BD6" si="6">IF(AV7="",NA(),AV7)</f>
        <v>46.76</v>
      </c>
      <c r="AW6" s="35">
        <f t="shared" si="6"/>
        <v>42.15</v>
      </c>
      <c r="AX6" s="35">
        <f t="shared" si="6"/>
        <v>53.39</v>
      </c>
      <c r="AY6" s="35">
        <f t="shared" si="6"/>
        <v>61.61</v>
      </c>
      <c r="AZ6" s="35" t="str">
        <f t="shared" si="6"/>
        <v>-</v>
      </c>
      <c r="BA6" s="35">
        <f t="shared" si="6"/>
        <v>54.03</v>
      </c>
      <c r="BB6" s="35">
        <f t="shared" si="6"/>
        <v>65.83</v>
      </c>
      <c r="BC6" s="35">
        <f t="shared" si="6"/>
        <v>72.22</v>
      </c>
      <c r="BD6" s="35">
        <f t="shared" si="6"/>
        <v>73.02</v>
      </c>
      <c r="BE6" s="34" t="str">
        <f>IF(BE7="","",IF(BE7="-","【-】","【"&amp;SUBSTITUTE(TEXT(BE7,"#,##0.00"),"-","△")&amp;"】"))</f>
        <v>【69.54】</v>
      </c>
      <c r="BF6" s="35" t="str">
        <f>IF(BF7="",NA(),BF7)</f>
        <v>-</v>
      </c>
      <c r="BG6" s="35">
        <f t="shared" ref="BG6:BO6" si="7">IF(BG7="",NA(),BG7)</f>
        <v>813.06</v>
      </c>
      <c r="BH6" s="35">
        <f t="shared" si="7"/>
        <v>598.79</v>
      </c>
      <c r="BI6" s="35">
        <f t="shared" si="7"/>
        <v>569.59</v>
      </c>
      <c r="BJ6" s="35">
        <f t="shared" si="7"/>
        <v>635.54999999999995</v>
      </c>
      <c r="BK6" s="35" t="str">
        <f t="shared" si="7"/>
        <v>-</v>
      </c>
      <c r="BL6" s="35">
        <f t="shared" si="7"/>
        <v>802.49</v>
      </c>
      <c r="BM6" s="35">
        <f t="shared" si="7"/>
        <v>805.14</v>
      </c>
      <c r="BN6" s="35">
        <f t="shared" si="7"/>
        <v>730.93</v>
      </c>
      <c r="BO6" s="35">
        <f t="shared" si="7"/>
        <v>708.89</v>
      </c>
      <c r="BP6" s="34" t="str">
        <f>IF(BP7="","",IF(BP7="-","【-】","【"&amp;SUBSTITUTE(TEXT(BP7,"#,##0.00"),"-","△")&amp;"】"))</f>
        <v>【682.51】</v>
      </c>
      <c r="BQ6" s="35" t="str">
        <f>IF(BQ7="",NA(),BQ7)</f>
        <v>-</v>
      </c>
      <c r="BR6" s="35">
        <f t="shared" ref="BR6:BZ6" si="8">IF(BR7="",NA(),BR7)</f>
        <v>172.2</v>
      </c>
      <c r="BS6" s="35">
        <f t="shared" si="8"/>
        <v>93.72</v>
      </c>
      <c r="BT6" s="35">
        <f t="shared" si="8"/>
        <v>94.35</v>
      </c>
      <c r="BU6" s="35">
        <f t="shared" si="8"/>
        <v>95.19</v>
      </c>
      <c r="BV6" s="35" t="str">
        <f t="shared" si="8"/>
        <v>-</v>
      </c>
      <c r="BW6" s="35">
        <f t="shared" si="8"/>
        <v>103.18</v>
      </c>
      <c r="BX6" s="35">
        <f t="shared" si="8"/>
        <v>100.22</v>
      </c>
      <c r="BY6" s="35">
        <f t="shared" si="8"/>
        <v>98.09</v>
      </c>
      <c r="BZ6" s="35">
        <f t="shared" si="8"/>
        <v>97.91</v>
      </c>
      <c r="CA6" s="34" t="str">
        <f>IF(CA7="","",IF(CA7="-","【-】","【"&amp;SUBSTITUTE(TEXT(CA7,"#,##0.00"),"-","△")&amp;"】"))</f>
        <v>【100.34】</v>
      </c>
      <c r="CB6" s="35" t="str">
        <f>IF(CB7="",NA(),CB7)</f>
        <v>-</v>
      </c>
      <c r="CC6" s="35">
        <f t="shared" ref="CC6:CK6" si="9">IF(CC7="",NA(),CC7)</f>
        <v>79.86</v>
      </c>
      <c r="CD6" s="35">
        <f t="shared" si="9"/>
        <v>152.78</v>
      </c>
      <c r="CE6" s="35">
        <f t="shared" si="9"/>
        <v>152.56</v>
      </c>
      <c r="CF6" s="35">
        <f t="shared" si="9"/>
        <v>150.06</v>
      </c>
      <c r="CG6" s="35" t="str">
        <f t="shared" si="9"/>
        <v>-</v>
      </c>
      <c r="CH6" s="35">
        <f t="shared" si="9"/>
        <v>141.11000000000001</v>
      </c>
      <c r="CI6" s="35">
        <f t="shared" si="9"/>
        <v>144.79</v>
      </c>
      <c r="CJ6" s="35">
        <f t="shared" si="9"/>
        <v>146.08000000000001</v>
      </c>
      <c r="CK6" s="35">
        <f t="shared" si="9"/>
        <v>144.11000000000001</v>
      </c>
      <c r="CL6" s="34" t="str">
        <f>IF(CL7="","",IF(CL7="-","【-】","【"&amp;SUBSTITUTE(TEXT(CL7,"#,##0.00"),"-","△")&amp;"】"))</f>
        <v>【136.15】</v>
      </c>
      <c r="CM6" s="35" t="str">
        <f>IF(CM7="",NA(),CM7)</f>
        <v>-</v>
      </c>
      <c r="CN6" s="35">
        <f t="shared" ref="CN6:CV6" si="10">IF(CN7="",NA(),CN7)</f>
        <v>64.489999999999995</v>
      </c>
      <c r="CO6" s="35">
        <f t="shared" si="10"/>
        <v>66.69</v>
      </c>
      <c r="CP6" s="35">
        <f t="shared" si="10"/>
        <v>65.209999999999994</v>
      </c>
      <c r="CQ6" s="35">
        <f t="shared" si="10"/>
        <v>65.680000000000007</v>
      </c>
      <c r="CR6" s="35" t="str">
        <f t="shared" si="10"/>
        <v>-</v>
      </c>
      <c r="CS6" s="35">
        <f t="shared" si="10"/>
        <v>63.26</v>
      </c>
      <c r="CT6" s="35">
        <f t="shared" si="10"/>
        <v>61.54</v>
      </c>
      <c r="CU6" s="35">
        <f t="shared" si="10"/>
        <v>61.93</v>
      </c>
      <c r="CV6" s="35">
        <f t="shared" si="10"/>
        <v>61.32</v>
      </c>
      <c r="CW6" s="34" t="str">
        <f>IF(CW7="","",IF(CW7="-","【-】","【"&amp;SUBSTITUTE(TEXT(CW7,"#,##0.00"),"-","△")&amp;"】"))</f>
        <v>【59.64】</v>
      </c>
      <c r="CX6" s="35" t="str">
        <f>IF(CX7="",NA(),CX7)</f>
        <v>-</v>
      </c>
      <c r="CY6" s="35">
        <f t="shared" ref="CY6:DG6" si="11">IF(CY7="",NA(),CY7)</f>
        <v>89.72</v>
      </c>
      <c r="CZ6" s="35">
        <f t="shared" si="11"/>
        <v>89.73</v>
      </c>
      <c r="DA6" s="35">
        <f t="shared" si="11"/>
        <v>90.13</v>
      </c>
      <c r="DB6" s="35">
        <f t="shared" si="11"/>
        <v>91.02</v>
      </c>
      <c r="DC6" s="35" t="str">
        <f t="shared" si="11"/>
        <v>-</v>
      </c>
      <c r="DD6" s="35">
        <f t="shared" si="11"/>
        <v>94.07</v>
      </c>
      <c r="DE6" s="35">
        <f t="shared" si="11"/>
        <v>94.13</v>
      </c>
      <c r="DF6" s="35">
        <f t="shared" si="11"/>
        <v>94.45</v>
      </c>
      <c r="DG6" s="35">
        <f t="shared" si="11"/>
        <v>94.58</v>
      </c>
      <c r="DH6" s="34" t="str">
        <f>IF(DH7="","",IF(DH7="-","【-】","【"&amp;SUBSTITUTE(TEXT(DH7,"#,##0.00"),"-","△")&amp;"】"))</f>
        <v>【95.35】</v>
      </c>
      <c r="DI6" s="35" t="str">
        <f>IF(DI7="",NA(),DI7)</f>
        <v>-</v>
      </c>
      <c r="DJ6" s="35">
        <f t="shared" ref="DJ6:DR6" si="12">IF(DJ7="",NA(),DJ7)</f>
        <v>3.43</v>
      </c>
      <c r="DK6" s="35">
        <f t="shared" si="12"/>
        <v>6.65</v>
      </c>
      <c r="DL6" s="35">
        <f t="shared" si="12"/>
        <v>9.81</v>
      </c>
      <c r="DM6" s="35">
        <f t="shared" si="12"/>
        <v>12.87</v>
      </c>
      <c r="DN6" s="35" t="str">
        <f t="shared" si="12"/>
        <v>-</v>
      </c>
      <c r="DO6" s="35">
        <f t="shared" si="12"/>
        <v>28.95</v>
      </c>
      <c r="DP6" s="35">
        <f t="shared" si="12"/>
        <v>30.11</v>
      </c>
      <c r="DQ6" s="35">
        <f t="shared" si="12"/>
        <v>30.45</v>
      </c>
      <c r="DR6" s="35">
        <f t="shared" si="12"/>
        <v>31.01</v>
      </c>
      <c r="DS6" s="34" t="str">
        <f>IF(DS7="","",IF(DS7="-","【-】","【"&amp;SUBSTITUTE(TEXT(DS7,"#,##0.00"),"-","△")&amp;"】"))</f>
        <v>【38.57】</v>
      </c>
      <c r="DT6" s="35" t="str">
        <f>IF(DT7="",NA(),DT7)</f>
        <v>-</v>
      </c>
      <c r="DU6" s="34">
        <f t="shared" ref="DU6:EC6" si="13">IF(DU7="",NA(),DU7)</f>
        <v>0</v>
      </c>
      <c r="DV6" s="34">
        <f t="shared" si="13"/>
        <v>0</v>
      </c>
      <c r="DW6" s="34">
        <f t="shared" si="13"/>
        <v>0</v>
      </c>
      <c r="DX6" s="34">
        <f t="shared" si="13"/>
        <v>0</v>
      </c>
      <c r="DY6" s="35" t="str">
        <f t="shared" si="13"/>
        <v>-</v>
      </c>
      <c r="DZ6" s="35">
        <f t="shared" si="13"/>
        <v>4.07</v>
      </c>
      <c r="EA6" s="35">
        <f t="shared" si="13"/>
        <v>4.54</v>
      </c>
      <c r="EB6" s="35">
        <f t="shared" si="13"/>
        <v>4.8499999999999996</v>
      </c>
      <c r="EC6" s="35">
        <f t="shared" si="13"/>
        <v>4.95</v>
      </c>
      <c r="ED6" s="34" t="str">
        <f>IF(ED7="","",IF(ED7="-","【-】","【"&amp;SUBSTITUTE(TEXT(ED7,"#,##0.00"),"-","△")&amp;"】"))</f>
        <v>【5.90】</v>
      </c>
      <c r="EE6" s="35" t="str">
        <f>IF(EE7="",NA(),EE7)</f>
        <v>-</v>
      </c>
      <c r="EF6" s="34">
        <f t="shared" ref="EF6:EN6" si="14">IF(EF7="",NA(),EF7)</f>
        <v>0</v>
      </c>
      <c r="EG6" s="34">
        <f t="shared" si="14"/>
        <v>0</v>
      </c>
      <c r="EH6" s="34">
        <f t="shared" si="14"/>
        <v>0</v>
      </c>
      <c r="EI6" s="34">
        <f t="shared" si="14"/>
        <v>0</v>
      </c>
      <c r="EJ6" s="35" t="str">
        <f t="shared" si="14"/>
        <v>-</v>
      </c>
      <c r="EK6" s="35">
        <f t="shared" si="14"/>
        <v>0.13</v>
      </c>
      <c r="EL6" s="35">
        <f t="shared" si="14"/>
        <v>0.17</v>
      </c>
      <c r="EM6" s="35">
        <f t="shared" si="14"/>
        <v>0.21</v>
      </c>
      <c r="EN6" s="35">
        <f t="shared" si="14"/>
        <v>0.19</v>
      </c>
      <c r="EO6" s="34" t="str">
        <f>IF(EO7="","",IF(EO7="-","【-】","【"&amp;SUBSTITUTE(TEXT(EO7,"#,##0.00"),"-","△")&amp;"】"))</f>
        <v>【0.22】</v>
      </c>
    </row>
    <row r="7" spans="1:148" s="36" customFormat="1" x14ac:dyDescent="0.2">
      <c r="A7" s="28"/>
      <c r="B7" s="37">
        <v>2019</v>
      </c>
      <c r="C7" s="37">
        <v>142115</v>
      </c>
      <c r="D7" s="37">
        <v>46</v>
      </c>
      <c r="E7" s="37">
        <v>17</v>
      </c>
      <c r="F7" s="37">
        <v>1</v>
      </c>
      <c r="G7" s="37">
        <v>0</v>
      </c>
      <c r="H7" s="37" t="s">
        <v>96</v>
      </c>
      <c r="I7" s="37" t="s">
        <v>97</v>
      </c>
      <c r="J7" s="37" t="s">
        <v>98</v>
      </c>
      <c r="K7" s="37" t="s">
        <v>99</v>
      </c>
      <c r="L7" s="37" t="s">
        <v>100</v>
      </c>
      <c r="M7" s="37" t="s">
        <v>101</v>
      </c>
      <c r="N7" s="38" t="s">
        <v>102</v>
      </c>
      <c r="O7" s="38">
        <v>57.21</v>
      </c>
      <c r="P7" s="38">
        <v>88.16</v>
      </c>
      <c r="Q7" s="38">
        <v>96.27</v>
      </c>
      <c r="R7" s="38">
        <v>2469</v>
      </c>
      <c r="S7" s="38">
        <v>161193</v>
      </c>
      <c r="T7" s="38">
        <v>103.76</v>
      </c>
      <c r="U7" s="38">
        <v>1553.52</v>
      </c>
      <c r="V7" s="38">
        <v>141701</v>
      </c>
      <c r="W7" s="38">
        <v>21.84</v>
      </c>
      <c r="X7" s="38">
        <v>6488.14</v>
      </c>
      <c r="Y7" s="38" t="s">
        <v>102</v>
      </c>
      <c r="Z7" s="38">
        <v>116.32</v>
      </c>
      <c r="AA7" s="38">
        <v>117.09</v>
      </c>
      <c r="AB7" s="38">
        <v>119.04</v>
      </c>
      <c r="AC7" s="38">
        <v>119.63</v>
      </c>
      <c r="AD7" s="38" t="s">
        <v>102</v>
      </c>
      <c r="AE7" s="38">
        <v>107.45</v>
      </c>
      <c r="AF7" s="38">
        <v>107.43</v>
      </c>
      <c r="AG7" s="38">
        <v>107.64</v>
      </c>
      <c r="AH7" s="38">
        <v>107.03</v>
      </c>
      <c r="AI7" s="38">
        <v>108.07</v>
      </c>
      <c r="AJ7" s="38" t="s">
        <v>102</v>
      </c>
      <c r="AK7" s="38">
        <v>0</v>
      </c>
      <c r="AL7" s="38">
        <v>0</v>
      </c>
      <c r="AM7" s="38">
        <v>0</v>
      </c>
      <c r="AN7" s="38">
        <v>0</v>
      </c>
      <c r="AO7" s="38" t="s">
        <v>102</v>
      </c>
      <c r="AP7" s="38">
        <v>11.01</v>
      </c>
      <c r="AQ7" s="38">
        <v>10.199999999999999</v>
      </c>
      <c r="AR7" s="38">
        <v>9.1999999999999993</v>
      </c>
      <c r="AS7" s="38">
        <v>7.69</v>
      </c>
      <c r="AT7" s="38">
        <v>3.09</v>
      </c>
      <c r="AU7" s="38" t="s">
        <v>102</v>
      </c>
      <c r="AV7" s="38">
        <v>46.76</v>
      </c>
      <c r="AW7" s="38">
        <v>42.15</v>
      </c>
      <c r="AX7" s="38">
        <v>53.39</v>
      </c>
      <c r="AY7" s="38">
        <v>61.61</v>
      </c>
      <c r="AZ7" s="38" t="s">
        <v>102</v>
      </c>
      <c r="BA7" s="38">
        <v>54.03</v>
      </c>
      <c r="BB7" s="38">
        <v>65.83</v>
      </c>
      <c r="BC7" s="38">
        <v>72.22</v>
      </c>
      <c r="BD7" s="38">
        <v>73.02</v>
      </c>
      <c r="BE7" s="38">
        <v>69.540000000000006</v>
      </c>
      <c r="BF7" s="38" t="s">
        <v>102</v>
      </c>
      <c r="BG7" s="38">
        <v>813.06</v>
      </c>
      <c r="BH7" s="38">
        <v>598.79</v>
      </c>
      <c r="BI7" s="38">
        <v>569.59</v>
      </c>
      <c r="BJ7" s="38">
        <v>635.54999999999995</v>
      </c>
      <c r="BK7" s="38" t="s">
        <v>102</v>
      </c>
      <c r="BL7" s="38">
        <v>802.49</v>
      </c>
      <c r="BM7" s="38">
        <v>805.14</v>
      </c>
      <c r="BN7" s="38">
        <v>730.93</v>
      </c>
      <c r="BO7" s="38">
        <v>708.89</v>
      </c>
      <c r="BP7" s="38">
        <v>682.51</v>
      </c>
      <c r="BQ7" s="38" t="s">
        <v>102</v>
      </c>
      <c r="BR7" s="38">
        <v>172.2</v>
      </c>
      <c r="BS7" s="38">
        <v>93.72</v>
      </c>
      <c r="BT7" s="38">
        <v>94.35</v>
      </c>
      <c r="BU7" s="38">
        <v>95.19</v>
      </c>
      <c r="BV7" s="38" t="s">
        <v>102</v>
      </c>
      <c r="BW7" s="38">
        <v>103.18</v>
      </c>
      <c r="BX7" s="38">
        <v>100.22</v>
      </c>
      <c r="BY7" s="38">
        <v>98.09</v>
      </c>
      <c r="BZ7" s="38">
        <v>97.91</v>
      </c>
      <c r="CA7" s="38">
        <v>100.34</v>
      </c>
      <c r="CB7" s="38" t="s">
        <v>102</v>
      </c>
      <c r="CC7" s="38">
        <v>79.86</v>
      </c>
      <c r="CD7" s="38">
        <v>152.78</v>
      </c>
      <c r="CE7" s="38">
        <v>152.56</v>
      </c>
      <c r="CF7" s="38">
        <v>150.06</v>
      </c>
      <c r="CG7" s="38" t="s">
        <v>102</v>
      </c>
      <c r="CH7" s="38">
        <v>141.11000000000001</v>
      </c>
      <c r="CI7" s="38">
        <v>144.79</v>
      </c>
      <c r="CJ7" s="38">
        <v>146.08000000000001</v>
      </c>
      <c r="CK7" s="38">
        <v>144.11000000000001</v>
      </c>
      <c r="CL7" s="38">
        <v>136.15</v>
      </c>
      <c r="CM7" s="38" t="s">
        <v>102</v>
      </c>
      <c r="CN7" s="38">
        <v>64.489999999999995</v>
      </c>
      <c r="CO7" s="38">
        <v>66.69</v>
      </c>
      <c r="CP7" s="38">
        <v>65.209999999999994</v>
      </c>
      <c r="CQ7" s="38">
        <v>65.680000000000007</v>
      </c>
      <c r="CR7" s="38" t="s">
        <v>102</v>
      </c>
      <c r="CS7" s="38">
        <v>63.26</v>
      </c>
      <c r="CT7" s="38">
        <v>61.54</v>
      </c>
      <c r="CU7" s="38">
        <v>61.93</v>
      </c>
      <c r="CV7" s="38">
        <v>61.32</v>
      </c>
      <c r="CW7" s="38">
        <v>59.64</v>
      </c>
      <c r="CX7" s="38" t="s">
        <v>102</v>
      </c>
      <c r="CY7" s="38">
        <v>89.72</v>
      </c>
      <c r="CZ7" s="38">
        <v>89.73</v>
      </c>
      <c r="DA7" s="38">
        <v>90.13</v>
      </c>
      <c r="DB7" s="38">
        <v>91.02</v>
      </c>
      <c r="DC7" s="38" t="s">
        <v>102</v>
      </c>
      <c r="DD7" s="38">
        <v>94.07</v>
      </c>
      <c r="DE7" s="38">
        <v>94.13</v>
      </c>
      <c r="DF7" s="38">
        <v>94.45</v>
      </c>
      <c r="DG7" s="38">
        <v>94.58</v>
      </c>
      <c r="DH7" s="38">
        <v>95.35</v>
      </c>
      <c r="DI7" s="38" t="s">
        <v>102</v>
      </c>
      <c r="DJ7" s="38">
        <v>3.43</v>
      </c>
      <c r="DK7" s="38">
        <v>6.65</v>
      </c>
      <c r="DL7" s="38">
        <v>9.81</v>
      </c>
      <c r="DM7" s="38">
        <v>12.87</v>
      </c>
      <c r="DN7" s="38" t="s">
        <v>102</v>
      </c>
      <c r="DO7" s="38">
        <v>28.95</v>
      </c>
      <c r="DP7" s="38">
        <v>30.11</v>
      </c>
      <c r="DQ7" s="38">
        <v>30.45</v>
      </c>
      <c r="DR7" s="38">
        <v>31.01</v>
      </c>
      <c r="DS7" s="38">
        <v>38.57</v>
      </c>
      <c r="DT7" s="38" t="s">
        <v>102</v>
      </c>
      <c r="DU7" s="38">
        <v>0</v>
      </c>
      <c r="DV7" s="38">
        <v>0</v>
      </c>
      <c r="DW7" s="38">
        <v>0</v>
      </c>
      <c r="DX7" s="38">
        <v>0</v>
      </c>
      <c r="DY7" s="38" t="s">
        <v>102</v>
      </c>
      <c r="DZ7" s="38">
        <v>4.07</v>
      </c>
      <c r="EA7" s="38">
        <v>4.54</v>
      </c>
      <c r="EB7" s="38">
        <v>4.8499999999999996</v>
      </c>
      <c r="EC7" s="38">
        <v>4.95</v>
      </c>
      <c r="ED7" s="38">
        <v>5.9</v>
      </c>
      <c r="EE7" s="38" t="s">
        <v>102</v>
      </c>
      <c r="EF7" s="38">
        <v>0</v>
      </c>
      <c r="EG7" s="38">
        <v>0</v>
      </c>
      <c r="EH7" s="38">
        <v>0</v>
      </c>
      <c r="EI7" s="38">
        <v>0</v>
      </c>
      <c r="EJ7" s="38" t="s">
        <v>102</v>
      </c>
      <c r="EK7" s="38">
        <v>0.13</v>
      </c>
      <c r="EL7" s="38">
        <v>0.17</v>
      </c>
      <c r="EM7" s="38">
        <v>0.21</v>
      </c>
      <c r="EN7" s="38">
        <v>0.19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2021-02-24T07:56:55Z</cp:lastPrinted>
  <dcterms:created xsi:type="dcterms:W3CDTF">2020-12-04T02:25:54Z</dcterms:created>
  <dcterms:modified xsi:type="dcterms:W3CDTF">2021-02-24T07:57:01Z</dcterms:modified>
  <cp:category/>
</cp:coreProperties>
</file>