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99_送付用\2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U35" i="10"/>
  <c r="C35" i="10"/>
  <c r="BE34" i="10"/>
  <c r="U34" i="10"/>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W34" i="10"/>
  <c r="BW35" i="10" s="1"/>
  <c r="BW36" i="10" s="1"/>
  <c r="BW37" i="10" s="1"/>
  <c r="CO34" i="10" l="1"/>
  <c r="CO35" i="10" s="1"/>
  <c r="CO36" i="10" s="1"/>
</calcChain>
</file>

<file path=xl/sharedStrings.xml><?xml version="1.0" encoding="utf-8"?>
<sst xmlns="http://schemas.openxmlformats.org/spreadsheetml/2006/main" count="1077" uniqueCount="590">
  <si>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</si>
  <si>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</si>
  <si>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</si>
  <si>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</si>
  <si>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</si>
  <si>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</si>
  <si>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</si>
  <si>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</si>
  <si>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</si>
  <si>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</si>
  <si>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</si>
  <si>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</si>
  <si>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</si>
  <si>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</si>
  <si>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</si>
  <si>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</si>
  <si>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</si>
  <si>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</si>
  <si>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</si>
  <si>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</si>
  <si>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</si>
  <si>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</si>
  <si>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</si>
  <si>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</si>
  <si>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</si>
  <si>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</si>
  <si>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</si>
  <si>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</si>
  <si>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</si>
  <si>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</si>
  <si>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</si>
  <si>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</si>
  <si>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</si>
  <si>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</si>
  <si>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</si>
  <si>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</si>
  <si>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</si>
  <si>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</si>
  <si>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</si>
  <si>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</si>
  <si>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</si>
  <si>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</si>
  <si>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</si>
  <si>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</si>
  <si>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</si>
  <si>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</si>
  <si>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</si>
  <si>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</si>
  <si>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</si>
  <si>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</si>
  <si>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</si>
  <si>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</si>
  <si>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</si>
  <si>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</si>
  <si>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</si>
  <si>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</si>
  <si>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</si>
  <si>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</si>
  <si>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</si>
  <si>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</si>
  <si>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</si>
  <si>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</si>
  <si>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</si>
  <si>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</si>
  <si>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</si>
  <si>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</si>
  <si>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</si>
  <si>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</si>
  <si>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</si>
  <si>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</si>
  <si>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</si>
  <si>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</si>
  <si>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</si>
  <si>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</si>
  <si>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</si>
  <si>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</si>
  <si>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</si>
  <si>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</si>
  <si>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</si>
  <si>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</si>
  <si>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</si>
  <si>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</si>
  <si>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</si>
  <si>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</si>
  <si>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</si>
  <si>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</si>
  <si>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</si>
  <si>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</si>
  <si>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</si>
  <si>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</si>
  <si>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</si>
  <si>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</si>
  <si>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</si>
  <si>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</si>
  <si>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</si>
  <si>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</si>
  <si>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</si>
  <si>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</si>
  <si>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秦野市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</si>
  <si>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</si>
  <si>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</si>
  <si>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</si>
  <si>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</si>
  <si>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</si>
  <si>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</si>
  <si>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</si>
  <si>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</si>
  <si>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</si>
  <si>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</si>
  <si>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</si>
  <si>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</si>
  <si>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</si>
  <si>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</si>
  <si>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</si>
  <si>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</si>
  <si>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</si>
  <si>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</si>
  <si>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</si>
  <si>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</si>
  <si>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</si>
  <si>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</si>
  <si>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</si>
  <si>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</si>
  <si>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</si>
  <si>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</si>
  <si>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</si>
  <si>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</si>
  <si>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</si>
  <si>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</si>
  <si>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</si>
  <si>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</si>
  <si>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</si>
  <si>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</si>
  <si>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</si>
  <si>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</si>
  <si>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</si>
  <si>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</si>
  <si>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</si>
  <si>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</si>
  <si>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</si>
  <si>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</si>
  <si>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</si>
  <si>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</si>
  <si>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</si>
  <si>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</si>
  <si>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</si>
  <si>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</si>
  <si>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</si>
  <si>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</si>
  <si>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</si>
  <si>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</si>
  <si>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</si>
  <si>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</si>
  <si>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</si>
  <si>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</si>
  <si>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</si>
  <si>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</si>
  <si>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</si>
  <si>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</si>
  <si>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</si>
  <si>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</si>
  <si>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</si>
  <si>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</si>
  <si>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</si>
  <si>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</si>
  <si>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</si>
  <si>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</si>
  <si>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</si>
  <si>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</si>
  <si>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</si>
  <si>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</si>
  <si>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</si>
  <si>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</si>
  <si>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</si>
  <si>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</si>
  <si>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</si>
  <si>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</si>
  <si>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</si>
  <si>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</si>
  <si>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</si>
  <si>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</si>
  <si>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</si>
  <si>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</si>
  <si>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</si>
  <si>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</si>
  <si>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</si>
  <si>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</si>
  <si>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</si>
  <si>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</si>
  <si>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</si>
  <si>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</si>
  <si>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</si>
  <si>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</si>
  <si>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</si>
  <si>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</si>
  <si>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</si>
  <si>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</si>
  <si>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</si>
  <si>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</si>
  <si>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</si>
  <si>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</si>
  <si>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</si>
  <si>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</si>
  <si>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</si>
  <si>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</si>
  <si>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</si>
  <si>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</si>
  <si>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</si>
  <si>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</si>
  <si>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</si>
  <si>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神奈川県秦野市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</si>
  <si>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</si>
  <si>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</si>
  <si>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</si>
  <si>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</si>
  <si>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</si>
  <si>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</si>
  <si>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</si>
  <si>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</si>
  <si>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</si>
  <si>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</si>
  <si>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</si>
  <si>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</si>
  <si>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</si>
  <si>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</si>
  <si>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</si>
  <si>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</si>
  <si>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</si>
  <si>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</si>
  <si>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</si>
  <si>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</si>
  <si>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</si>
  <si>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</si>
  <si>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</si>
  <si>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</si>
  <si>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</si>
  <si>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</si>
  <si>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</si>
  <si>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</si>
  <si>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</si>
  <si>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</si>
  <si>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</si>
  <si>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</si>
  <si>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</si>
  <si>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</si>
  <si>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</si>
  <si>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</si>
  <si>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</si>
  <si>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</si>
  <si>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</si>
  <si>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</si>
  <si>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</si>
  <si>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</si>
  <si>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</si>
  <si>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</si>
  <si>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</si>
  <si>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</si>
  <si>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</si>
  <si>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</si>
  <si>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</si>
  <si>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</si>
  <si>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</si>
  <si>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</si>
  <si>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</si>
  <si>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</si>
  <si>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</si>
  <si>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</si>
  <si>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</si>
  <si>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</si>
  <si>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</si>
  <si>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</si>
  <si>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</si>
  <si>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</si>
  <si>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</si>
  <si>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</si>
  <si>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</si>
  <si>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</si>
  <si>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</si>
  <si>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</si>
  <si>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</si>
  <si>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</si>
  <si>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</si>
  <si>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</si>
  <si>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</si>
  <si>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</si>
  <si>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</si>
  <si>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</si>
  <si>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</si>
  <si>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</si>
  <si>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</si>
  <si>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</si>
  <si>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</si>
  <si>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</si>
  <si>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</si>
  <si>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</si>
  <si>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</si>
  <si>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</si>
  <si>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</si>
  <si>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</si>
  <si>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</si>
  <si>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</si>
  <si>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</si>
  <si>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</si>
  <si>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</si>
  <si>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</si>
  <si>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</si>
  <si>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</si>
  <si>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</si>
  <si>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</si>
  <si>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</si>
  <si>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</si>
  <si>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</si>
  <si>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</si>
  <si>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</si>
  <si>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</si>
  <si>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</si>
  <si>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</si>
  <si>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</si>
  <si>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</si>
  <si>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</si>
  <si>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</si>
  <si>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</si>
  <si>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</si>
  <si>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</si>
  <si>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</si>
  <si>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</si>
  <si>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</si>
  <si>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</si>
  <si>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</si>
  <si>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</si>
  <si>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</si>
  <si>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</si>
  <si>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</si>
  <si>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</si>
  <si>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</si>
  <si>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</si>
  <si>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</si>
  <si>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</si>
  <si>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</si>
  <si>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</si>
  <si>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</si>
  <si>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</si>
  <si>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</si>
  <si>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</si>
  <si>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</si>
  <si>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</si>
  <si>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</si>
  <si>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</si>
  <si>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</si>
  <si>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</si>
  <si>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</si>
  <si>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</si>
  <si>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</si>
  <si>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</si>
  <si>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</si>
  <si>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</si>
  <si>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</si>
  <si>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</si>
  <si>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</si>
  <si>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</si>
  <si>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神奈川県秦野市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</si>
  <si>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</si>
  <si>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</si>
  <si>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</si>
  <si>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</si>
  <si>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</si>
  <si>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</si>
  <si>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</si>
  <si>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</si>
  <si>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</si>
  <si>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</si>
  <si>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</si>
  <si>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</si>
  <si>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</si>
  <si>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</si>
  <si>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</si>
  <si>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</si>
  <si>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</si>
  <si>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</si>
  <si>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</si>
  <si>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</si>
  <si>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</si>
  <si>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</si>
  <si>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</si>
  <si>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</si>
  <si>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</si>
  <si>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</si>
  <si>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</si>
  <si>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</si>
  <si>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</si>
  <si>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</si>
  <si>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</si>
  <si>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</si>
  <si>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</si>
  <si>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</si>
  <si>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</si>
  <si>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</si>
  <si>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</si>
  <si>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</si>
  <si>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</si>
  <si>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</si>
  <si>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</si>
  <si>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</si>
  <si>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</si>
  <si>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</si>
  <si>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</si>
  <si>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</si>
  <si>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</si>
  <si>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</si>
  <si>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</si>
  <si>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</si>
  <si>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</si>
  <si>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</si>
  <si>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</si>
  <si>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</si>
  <si>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</si>
  <si>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</si>
  <si>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</si>
  <si>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</si>
  <si>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</si>
  <si>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</si>
  <si>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</si>
  <si>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</si>
  <si>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</si>
  <si>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</si>
  <si>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</si>
  <si>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</si>
  <si>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</si>
  <si>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</si>
  <si>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</si>
  <si>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</si>
  <si>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</si>
  <si>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</si>
  <si>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</si>
  <si>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</si>
  <si>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</si>
  <si>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</si>
  <si>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</si>
  <si>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</si>
  <si>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</si>
  <si>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</si>
  <si>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</si>
  <si>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</si>
  <si>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</si>
  <si>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</si>
  <si>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</si>
  <si>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</si>
  <si>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</si>
  <si>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</si>
  <si>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</si>
  <si>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</si>
  <si>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</si>
  <si>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</si>
  <si>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</si>
  <si>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</si>
  <si>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</si>
  <si>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</si>
  <si>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</si>
  <si>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</si>
  <si>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</si>
  <si>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</si>
  <si>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</si>
  <si>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</si>
  <si>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</si>
  <si>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</si>
  <si>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</si>
  <si>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</si>
  <si>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</si>
  <si>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</si>
  <si>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</si>
  <si>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</si>
  <si>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</si>
  <si>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</si>
  <si>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</si>
  <si>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</si>
  <si>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</si>
  <si>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</si>
  <si>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</si>
  <si>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</si>
  <si>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</si>
  <si>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</si>
  <si>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</si>
  <si>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</si>
  <si>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</si>
  <si>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</si>
  <si>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</si>
  <si>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</si>
  <si>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</si>
  <si>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</si>
  <si>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</si>
  <si>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</si>
  <si>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</si>
  <si>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</si>
  <si>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</si>
  <si>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</si>
  <si>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</si>
  <si>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</si>
  <si>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</si>
  <si>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</si>
  <si>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</si>
  <si>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</si>
  <si>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</si>
  <si>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</si>
  <si>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</si>
  <si>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</si>
  <si>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</si>
  <si>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</si>
  <si>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</si>
  <si>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</si>
  <si>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</si>
  <si>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</si>
  <si>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</si>
  <si>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</si>
  <si>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</si>
  <si>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</si>
  <si>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</si>
  <si>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</si>
  <si>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</si>
  <si>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</si>
  <si>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</si>
  <si>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</si>
  <si>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</si>
  <si>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</si>
  <si>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</si>
  <si>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</si>
  <si>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</si>
  <si>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</si>
  <si>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</si>
  <si>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</si>
  <si>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</si>
  <si>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</si>
  <si>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</si>
  <si>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</si>
  <si>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</si>
  <si>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</si>
  <si>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</si>
  <si>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</si>
  <si>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</si>
  <si>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</si>
  <si>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</si>
  <si>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3.93</t>
  </si>
  <si>
    <t>▲ 2.80</t>
  </si>
  <si>
    <t>▲ 8.01</t>
  </si>
  <si>
    <t>▲ 4.03</t>
  </si>
  <si>
    <t>▲ 3.19</t>
  </si>
  <si>
    <t>水道事業会計</t>
  </si>
  <si>
    <t>一般会計</t>
  </si>
  <si>
    <t>公共下水道事業会計</t>
  </si>
  <si>
    <t>介護保険事業特別会計</t>
  </si>
  <si>
    <t>後期高齢者医療事業特別会計</t>
  </si>
  <si>
    <t>国民健康保険事業特別会計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</si>
  <si>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</si>
  <si>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</si>
  <si>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</si>
  <si>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</si>
  <si>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</si>
  <si>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</si>
  <si>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</si>
  <si>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</si>
  <si>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</si>
  <si>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秦野市伊勢原市環境衛生組合</t>
    <rPh sb="0" eb="3">
      <t>ハダノシ</t>
    </rPh>
    <rPh sb="3" eb="7">
      <t>イセハラシ</t>
    </rPh>
    <rPh sb="7" eb="9">
      <t>カンキョウ</t>
    </rPh>
    <rPh sb="9" eb="11">
      <t>エイセイ</t>
    </rPh>
    <rPh sb="11" eb="13">
      <t>クミアイ</t>
    </rPh>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</si>
  <si>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</si>
  <si>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</si>
  <si>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金目川水害予防組合</t>
    <rPh sb="0" eb="1">
      <t>カナ</t>
    </rPh>
    <rPh sb="1" eb="2">
      <t>メ</t>
    </rPh>
    <rPh sb="2" eb="3">
      <t>カワ</t>
    </rPh>
    <rPh sb="3" eb="5">
      <t>スイガイ</t>
    </rPh>
    <rPh sb="5" eb="7">
      <t>ヨボウ</t>
    </rPh>
    <rPh sb="7" eb="9">
      <t>クミアイ</t>
    </rPh>
    <phoneticPr fontId="2"/>
  </si>
  <si>
    <t>秦野市土地開発公社</t>
    <rPh sb="0" eb="3">
      <t>ハダノシ</t>
    </rPh>
    <rPh sb="3" eb="5">
      <t>トチ</t>
    </rPh>
    <rPh sb="5" eb="7">
      <t>カイハツ</t>
    </rPh>
    <rPh sb="7" eb="9">
      <t>コウシャ</t>
    </rPh>
    <phoneticPr fontId="2"/>
  </si>
  <si>
    <t>秦野市スポーツ協会</t>
    <rPh sb="0" eb="3">
      <t>ハダノシ</t>
    </rPh>
    <rPh sb="7" eb="9">
      <t>キョウカイ</t>
    </rPh>
    <phoneticPr fontId="2"/>
  </si>
  <si>
    <t>秦野市学校保全公社</t>
    <rPh sb="0" eb="3">
      <t>ハダノシ</t>
    </rPh>
    <rPh sb="3" eb="5">
      <t>ガッコウ</t>
    </rPh>
    <rPh sb="5" eb="7">
      <t>ホゼン</t>
    </rPh>
    <rPh sb="7" eb="9">
      <t>コウシャ</t>
    </rPh>
    <phoneticPr fontId="2"/>
  </si>
  <si>
    <t>-</t>
    <phoneticPr fontId="2"/>
  </si>
  <si>
    <t>-</t>
    <phoneticPr fontId="2"/>
  </si>
  <si>
    <t>-</t>
    <phoneticPr fontId="2"/>
  </si>
  <si>
    <t>-</t>
    <phoneticPr fontId="2"/>
  </si>
  <si>
    <t>ふるさと基金</t>
    <phoneticPr fontId="2"/>
  </si>
  <si>
    <t>職員退職給与準備基金</t>
    <phoneticPr fontId="2"/>
  </si>
  <si>
    <t>公共施設整備基金</t>
    <phoneticPr fontId="2"/>
  </si>
  <si>
    <t>文化振興基金</t>
    <phoneticPr fontId="2"/>
  </si>
  <si>
    <t>住宅新築等資金借入金償還準備基金</t>
    <phoneticPr fontId="2"/>
  </si>
  <si>
    <t>後期高齢者医療事業特別会計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</si>
  <si>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</si>
  <si>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</si>
  <si>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</si>
  <si>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</si>
  <si>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</si>
  <si>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</si>
  <si>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</si>
  <si>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</si>
  <si>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</si>
  <si>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</si>
  <si>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</si>
  <si>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　</t>
    </r>
    <r>
      <rPr>
        <sz val="10"/>
        <color indexed="8"/>
        <rFont val="ＭＳ Ｐゴシック"/>
        <family val="3"/>
        <charset val="128"/>
      </rPr>
      <t>将来負担比率は、平成26年度から3年間減少、平成29年度には一旦増加に転じたものの、平成30年度においては対前年度比で9.3ポイント減少している。また、実質公債費比率は、対前年度比で0.9ポイント減少し、過去5年間減少傾向にある。
　類似団体との比較では、プライマリーバランスの黒字維持の取組を継続してきたことや繰上償還の実施など、市債残高の縮減に取り組んできた効果により、実質公債費比率は1.3ポイント下回っている。将来負担比率においては、類似団体を14.6ポイント上回っているものの、プライマリーバランスの黒字維持の取組に加え、将来負担額から控除される充当可能基金である財政調整基金の積立てにより将来負担額が減額したため、その差は小さくなっている。今後も、財政調整基金の適正な残高を確保するとともに、計画的に市債を活用し、将来負担比率及び実質公債費比率の改善に努めていく。</t>
    </r>
    <rPh sb="1" eb="3">
      <t>ショウライ</t>
    </rPh>
    <rPh sb="3" eb="5">
      <t>フタン</t>
    </rPh>
    <rPh sb="5" eb="7">
      <t>ヒリツ</t>
    </rPh>
    <rPh sb="9" eb="11">
      <t>ヘイセイ</t>
    </rPh>
    <rPh sb="13" eb="15">
      <t>ネンド</t>
    </rPh>
    <rPh sb="18" eb="20">
      <t>ネンカン</t>
    </rPh>
    <rPh sb="20" eb="22">
      <t>ゲンショウ</t>
    </rPh>
    <rPh sb="23" eb="25">
      <t>ヘイセイ</t>
    </rPh>
    <rPh sb="27" eb="29">
      <t>ネンド</t>
    </rPh>
    <rPh sb="31" eb="33">
      <t>イッタン</t>
    </rPh>
    <rPh sb="33" eb="35">
      <t>ゾウカ</t>
    </rPh>
    <rPh sb="36" eb="37">
      <t>テン</t>
    </rPh>
    <rPh sb="43" eb="45">
      <t>ヘイセイ</t>
    </rPh>
    <rPh sb="47" eb="49">
      <t>ネンド</t>
    </rPh>
    <rPh sb="54" eb="55">
      <t>タイ</t>
    </rPh>
    <rPh sb="55" eb="58">
      <t>ゼンネンド</t>
    </rPh>
    <rPh sb="58" eb="59">
      <t>ヒ</t>
    </rPh>
    <rPh sb="67" eb="69">
      <t>ゲンショウ</t>
    </rPh>
    <rPh sb="77" eb="79">
      <t>ジッシツ</t>
    </rPh>
    <rPh sb="79" eb="82">
      <t>コウサイヒ</t>
    </rPh>
    <rPh sb="82" eb="84">
      <t>ヒリツ</t>
    </rPh>
    <rPh sb="86" eb="87">
      <t>タイ</t>
    </rPh>
    <rPh sb="87" eb="91">
      <t>ゼンネンドヒ</t>
    </rPh>
    <rPh sb="99" eb="101">
      <t>ゲンショウ</t>
    </rPh>
    <rPh sb="103" eb="105">
      <t>カコ</t>
    </rPh>
    <rPh sb="106" eb="108">
      <t>ネンカン</t>
    </rPh>
    <rPh sb="108" eb="110">
      <t>ゲンショウ</t>
    </rPh>
    <rPh sb="110" eb="112">
      <t>ケイコウ</t>
    </rPh>
    <rPh sb="118" eb="120">
      <t>ルイジ</t>
    </rPh>
    <rPh sb="120" eb="122">
      <t>ダンタイ</t>
    </rPh>
    <rPh sb="124" eb="126">
      <t>ヒカク</t>
    </rPh>
    <rPh sb="140" eb="142">
      <t>クロジ</t>
    </rPh>
    <rPh sb="142" eb="144">
      <t>イジ</t>
    </rPh>
    <rPh sb="145" eb="147">
      <t>トリクミ</t>
    </rPh>
    <rPh sb="148" eb="150">
      <t>ケイゾク</t>
    </rPh>
    <rPh sb="157" eb="159">
      <t>クリア</t>
    </rPh>
    <rPh sb="159" eb="161">
      <t>ショウカン</t>
    </rPh>
    <rPh sb="162" eb="164">
      <t>ジッシ</t>
    </rPh>
    <rPh sb="167" eb="169">
      <t>シサイ</t>
    </rPh>
    <rPh sb="169" eb="171">
      <t>ザンダカ</t>
    </rPh>
    <rPh sb="172" eb="174">
      <t>シュクゲン</t>
    </rPh>
    <rPh sb="175" eb="176">
      <t>ト</t>
    </rPh>
    <rPh sb="177" eb="178">
      <t>ク</t>
    </rPh>
    <rPh sb="182" eb="184">
      <t>コウカ</t>
    </rPh>
    <rPh sb="188" eb="190">
      <t>ジッシツ</t>
    </rPh>
    <rPh sb="190" eb="193">
      <t>コウサイヒ</t>
    </rPh>
    <rPh sb="193" eb="195">
      <t>ヒリツ</t>
    </rPh>
    <rPh sb="203" eb="205">
      <t>シタマワ</t>
    </rPh>
    <rPh sb="210" eb="212">
      <t>ショウライ</t>
    </rPh>
    <rPh sb="212" eb="214">
      <t>フタン</t>
    </rPh>
    <rPh sb="214" eb="216">
      <t>ヒリツ</t>
    </rPh>
    <rPh sb="222" eb="224">
      <t>ルイジ</t>
    </rPh>
    <rPh sb="224" eb="226">
      <t>ダンタイ</t>
    </rPh>
    <rPh sb="235" eb="237">
      <t>ウワマワ</t>
    </rPh>
    <rPh sb="316" eb="317">
      <t>サ</t>
    </rPh>
    <rPh sb="318" eb="319">
      <t>チイ</t>
    </rPh>
    <rPh sb="327" eb="329">
      <t>コンゴ</t>
    </rPh>
    <rPh sb="331" eb="333">
      <t>ザイセイ</t>
    </rPh>
    <rPh sb="333" eb="335">
      <t>チョウセイ</t>
    </rPh>
    <rPh sb="335" eb="337">
      <t>キキン</t>
    </rPh>
    <rPh sb="338" eb="340">
      <t>テキセイ</t>
    </rPh>
    <rPh sb="341" eb="343">
      <t>ザンダカ</t>
    </rPh>
    <rPh sb="344" eb="346">
      <t>カクホ</t>
    </rPh>
    <rPh sb="353" eb="356">
      <t>ケイカクテキ</t>
    </rPh>
    <rPh sb="357" eb="359">
      <t>シサイ</t>
    </rPh>
    <rPh sb="360" eb="362">
      <t>カツヨウ</t>
    </rPh>
    <rPh sb="364" eb="370">
      <t>ショウライフタンヒリツ</t>
    </rPh>
    <rPh sb="370" eb="371">
      <t>オヨ</t>
    </rPh>
    <rPh sb="372" eb="374">
      <t>ジッシツ</t>
    </rPh>
    <rPh sb="374" eb="377">
      <t>コウサイヒ</t>
    </rPh>
    <rPh sb="377" eb="379">
      <t>ヒリツ</t>
    </rPh>
    <rPh sb="380" eb="382">
      <t>カイゼン</t>
    </rPh>
    <rPh sb="383" eb="384">
      <t>ツト</t>
    </rPh>
    <phoneticPr fontId="5"/>
  </si>
  <si>
    <r>
      <t>　</t>
    </r>
    <r>
      <rPr>
        <sz val="10"/>
        <color indexed="8"/>
        <rFont val="ＭＳ Ｐゴシック"/>
        <family val="3"/>
        <charset val="128"/>
      </rPr>
      <t>将来負担比率は、プライマリーバランスの黒字維持の取組に加え、将来負担額から控除される充当可能基金である財政調整基金の積立てにより将来負担額が減額したため、対前年度比で9.3ポイント減少している。
　なお、平成30年度は、固定資産台帳の見直しを行っているため、有形固定資産減価償却率は算出されず、将来負担比率との組み合わせによる分析は算出されていない。</t>
    </r>
    <rPh sb="1" eb="3">
      <t>ショウライ</t>
    </rPh>
    <rPh sb="3" eb="5">
      <t>フタン</t>
    </rPh>
    <rPh sb="5" eb="7">
      <t>ヒリツ</t>
    </rPh>
    <rPh sb="20" eb="22">
      <t>クロジ</t>
    </rPh>
    <rPh sb="22" eb="24">
      <t>イジ</t>
    </rPh>
    <rPh sb="25" eb="27">
      <t>トリクミ</t>
    </rPh>
    <rPh sb="28" eb="29">
      <t>クワ</t>
    </rPh>
    <rPh sb="31" eb="33">
      <t>ショウライ</t>
    </rPh>
    <rPh sb="33" eb="35">
      <t>フタン</t>
    </rPh>
    <rPh sb="35" eb="36">
      <t>ガク</t>
    </rPh>
    <rPh sb="38" eb="40">
      <t>コウジョ</t>
    </rPh>
    <rPh sb="43" eb="45">
      <t>ジュウトウ</t>
    </rPh>
    <rPh sb="45" eb="47">
      <t>カノウ</t>
    </rPh>
    <rPh sb="47" eb="49">
      <t>キキン</t>
    </rPh>
    <rPh sb="52" eb="54">
      <t>ザイセイ</t>
    </rPh>
    <rPh sb="54" eb="56">
      <t>チョウセイ</t>
    </rPh>
    <rPh sb="56" eb="58">
      <t>キキン</t>
    </rPh>
    <rPh sb="59" eb="61">
      <t>ツミタ</t>
    </rPh>
    <rPh sb="65" eb="67">
      <t>ショウライ</t>
    </rPh>
    <rPh sb="67" eb="69">
      <t>フタン</t>
    </rPh>
    <rPh sb="69" eb="70">
      <t>ガク</t>
    </rPh>
    <rPh sb="78" eb="83">
      <t>タイゼンネンドヒ</t>
    </rPh>
    <rPh sb="91" eb="93">
      <t>ゲンショウ</t>
    </rPh>
    <rPh sb="103" eb="105">
      <t>ヘイセイ</t>
    </rPh>
    <rPh sb="107" eb="109">
      <t>ネンド</t>
    </rPh>
    <rPh sb="111" eb="113">
      <t>コテイ</t>
    </rPh>
    <rPh sb="122" eb="12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</si>
</sst>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5A68-49EB-81EB-E3AA67D968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32108</c:v>
                </c:pt>
                <c:pt idx="1">
                  <c:v>30663</c:v>
                </c:pt>
                <c:pt idx="2">
                  <c:v>29232</c:v>
                </c:pt>
                <c:pt idx="3">
                  <c:v>37277</c:v>
                </c:pt>
                <c:pt idx="4">
                  <c:v>24784</c:v>
                </c:pt>
              </c:numCache>
            </c:numRef>
          </c:val>
          <c:smooth val="0"/>
          <c:extLst xmlns:c16r2="http://schemas.microsoft.com/office/drawing/2015/06/chart">
            <c:ext xmlns:c16="http://schemas.microsoft.com/office/drawing/2014/chart" uri="{C3380CC4-5D6E-409C-BE32-E72D297353CC}">
              <c16:uniqueId val="{00000001-5A68-49EB-81EB-E3AA67D96895}"/>
            </c:ext>
          </c:extLst>
        </c:ser>
        <c:dLbls>
          <c:showLegendKey val="0"/>
          <c:showVal val="0"/>
          <c:showCatName val="0"/>
          <c:showSerName val="0"/>
          <c:showPercent val="0"/>
          <c:showBubbleSize val="0"/>
        </c:dLbls>
        <c:marker val="1"/>
        <c:smooth val="0"/>
        <c:axId val="186319200"/>
        <c:axId val="415770776"/>
      </c:lineChart>
      <c:catAx>
        <c:axId val="186319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770776"/>
        <c:crosses val="autoZero"/>
        <c:auto val="1"/>
        <c:lblAlgn val="ctr"/>
        <c:lblOffset val="100"/>
        <c:tickLblSkip val="1"/>
        <c:tickMarkSkip val="1"/>
        <c:noMultiLvlLbl val="0"/>
      </c:catAx>
      <c:valAx>
        <c:axId val="4157707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319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8.14</c:v>
                </c:pt>
                <c:pt idx="1">
                  <c:v>9.76</c:v>
                </c:pt>
                <c:pt idx="2">
                  <c:v>5.51</c:v>
                </c:pt>
                <c:pt idx="3">
                  <c:v>8.2100000000000009</c:v>
                </c:pt>
                <c:pt idx="4">
                  <c:v>6.08</c:v>
                </c:pt>
              </c:numCache>
            </c:numRef>
          </c:val>
          <c:extLst xmlns:c16r2="http://schemas.microsoft.com/office/drawing/2015/06/chart">
            <c:ext xmlns:c16="http://schemas.microsoft.com/office/drawing/2014/chart" uri="{C3380CC4-5D6E-409C-BE32-E72D297353CC}">
              <c16:uniqueId val="{00000000-F0FC-4E89-ACD0-C0D5939716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11.54</c:v>
                </c:pt>
                <c:pt idx="1">
                  <c:v>10.37</c:v>
                </c:pt>
                <c:pt idx="2">
                  <c:v>10.79</c:v>
                </c:pt>
                <c:pt idx="3">
                  <c:v>6.2</c:v>
                </c:pt>
                <c:pt idx="4">
                  <c:v>8.74</c:v>
                </c:pt>
              </c:numCache>
            </c:numRef>
          </c:val>
          <c:extLst xmlns:c16r2="http://schemas.microsoft.com/office/drawing/2015/06/chart">
            <c:ext xmlns:c16="http://schemas.microsoft.com/office/drawing/2014/chart" uri="{C3380CC4-5D6E-409C-BE32-E72D297353CC}">
              <c16:uniqueId val="{00000001-F0FC-4E89-ACD0-C0D5939716D4}"/>
            </c:ext>
          </c:extLst>
        </c:ser>
        <c:dLbls>
          <c:showLegendKey val="0"/>
          <c:showVal val="0"/>
          <c:showCatName val="0"/>
          <c:showSerName val="0"/>
          <c:showPercent val="0"/>
          <c:showBubbleSize val="0"/>
        </c:dLbls>
        <c:gapWidth val="250"/>
        <c:overlap val="100"/>
        <c:axId val="415743688"/>
        <c:axId val="41574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-3.93</c:v>
                </c:pt>
                <c:pt idx="1">
                  <c:v>-2.8</c:v>
                </c:pt>
                <c:pt idx="2">
                  <c:v>-8.01</c:v>
                </c:pt>
                <c:pt idx="3">
                  <c:v>-4.03</c:v>
                </c:pt>
                <c:pt idx="4">
                  <c:v>-3.19</c:v>
                </c:pt>
              </c:numCache>
            </c:numRef>
          </c:val>
          <c:smooth val="0"/>
          <c:extLst xmlns:c16r2="http://schemas.microsoft.com/office/drawing/2015/06/chart">
            <c:ext xmlns:c16="http://schemas.microsoft.com/office/drawing/2014/chart" uri="{C3380CC4-5D6E-409C-BE32-E72D297353CC}">
              <c16:uniqueId val="{00000002-F0FC-4E89-ACD0-C0D5939716D4}"/>
            </c:ext>
          </c:extLst>
        </c:ser>
        <c:dLbls>
          <c:showLegendKey val="0"/>
          <c:showVal val="0"/>
          <c:showCatName val="0"/>
          <c:showSerName val="0"/>
          <c:showPercent val="0"/>
          <c:showBubbleSize val="0"/>
        </c:dLbls>
        <c:marker val="1"/>
        <c:smooth val="0"/>
        <c:axId val="415743688"/>
        <c:axId val="415740096"/>
      </c:lineChart>
      <c:catAx>
        <c:axId val="41574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740096"/>
        <c:crosses val="autoZero"/>
        <c:auto val="1"/>
        <c:lblAlgn val="ctr"/>
        <c:lblOffset val="100"/>
        <c:tickLblSkip val="1"/>
        <c:tickMarkSkip val="1"/>
        <c:noMultiLvlLbl val="0"/>
      </c:catAx>
      <c:valAx>
        <c:axId val="41574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743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#N/A</c:v>
                </c:pt>
                <c:pt idx="3">
                  <c:v>3.01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FFF-4333-8BC9-33FF886C3D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FFF-4333-8BC9-33FF886C3DF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FFF-4333-8BC9-33FF886C3DF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FFF-4333-8BC9-33FF886C3DF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0.97</c:v>
                </c:pt>
                <c:pt idx="2">
                  <c:v>#N/A</c:v>
                </c:pt>
                <c:pt idx="3">
                  <c:v>0.97</c:v>
                </c:pt>
                <c:pt idx="4">
                  <c:v>#N/A</c:v>
                </c:pt>
                <c:pt idx="5">
                  <c:v>0.77</c:v>
                </c:pt>
                <c:pt idx="6">
                  <c:v>#N/A</c:v>
                </c:pt>
                <c:pt idx="7">
                  <c:v>1.1000000000000001</c:v>
                </c:pt>
                <c:pt idx="8">
                  <c:v>#N/A</c:v>
                </c:pt>
                <c:pt idx="9">
                  <c:v>0.08</c:v>
                </c:pt>
              </c:numCache>
            </c:numRef>
          </c:val>
          <c:extLst xmlns:c16r2="http://schemas.microsoft.com/office/drawing/2015/06/chart">
            <c:ext xmlns:c16="http://schemas.microsoft.com/office/drawing/2014/chart" uri="{C3380CC4-5D6E-409C-BE32-E72D297353CC}">
              <c16:uniqueId val="{00000004-8FFF-4333-8BC9-33FF886C3DF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0.28999999999999998</c:v>
                </c:pt>
                <c:pt idx="2">
                  <c:v>#N/A</c:v>
                </c:pt>
                <c:pt idx="3">
                  <c:v>0.35</c:v>
                </c:pt>
                <c:pt idx="4">
                  <c:v>#N/A</c:v>
                </c:pt>
                <c:pt idx="5">
                  <c:v>0.38</c:v>
                </c:pt>
                <c:pt idx="6">
                  <c:v>#N/A</c:v>
                </c:pt>
                <c:pt idx="7">
                  <c:v>0.32</c:v>
                </c:pt>
                <c:pt idx="8">
                  <c:v>#N/A</c:v>
                </c:pt>
                <c:pt idx="9">
                  <c:v>0.34</c:v>
                </c:pt>
              </c:numCache>
            </c:numRef>
          </c:val>
          <c:extLst xmlns:c16r2="http://schemas.microsoft.com/office/drawing/2015/06/chart">
            <c:ext xmlns:c16="http://schemas.microsoft.com/office/drawing/2014/chart" uri="{C3380CC4-5D6E-409C-BE32-E72D297353CC}">
              <c16:uniqueId val="{00000005-8FFF-4333-8BC9-33FF886C3DF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0.91</c:v>
                </c:pt>
                <c:pt idx="2">
                  <c:v>#N/A</c:v>
                </c:pt>
                <c:pt idx="3">
                  <c:v>0.56000000000000005</c:v>
                </c:pt>
                <c:pt idx="4">
                  <c:v>#N/A</c:v>
                </c:pt>
                <c:pt idx="5">
                  <c:v>0.88</c:v>
                </c:pt>
                <c:pt idx="6">
                  <c:v>#N/A</c:v>
                </c:pt>
                <c:pt idx="7">
                  <c:v>0.62</c:v>
                </c:pt>
                <c:pt idx="8">
                  <c:v>#N/A</c:v>
                </c:pt>
                <c:pt idx="9">
                  <c:v>0.93</c:v>
                </c:pt>
              </c:numCache>
            </c:numRef>
          </c:val>
          <c:extLst xmlns:c16r2="http://schemas.microsoft.com/office/drawing/2015/06/chart">
            <c:ext xmlns:c16="http://schemas.microsoft.com/office/drawing/2014/chart" uri="{C3380CC4-5D6E-409C-BE32-E72D297353CC}">
              <c16:uniqueId val="{00000006-8FFF-4333-8BC9-33FF886C3DFD}"/>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1.51</c:v>
                </c:pt>
                <c:pt idx="6">
                  <c:v>#N/A</c:v>
                </c:pt>
                <c:pt idx="7">
                  <c:v>1.92</c:v>
                </c:pt>
                <c:pt idx="8">
                  <c:v>#N/A</c:v>
                </c:pt>
                <c:pt idx="9">
                  <c:v>2.79</c:v>
                </c:pt>
              </c:numCache>
            </c:numRef>
          </c:val>
          <c:extLst xmlns:c16r2="http://schemas.microsoft.com/office/drawing/2015/06/chart">
            <c:ext xmlns:c16="http://schemas.microsoft.com/office/drawing/2014/chart" uri="{C3380CC4-5D6E-409C-BE32-E72D297353CC}">
              <c16:uniqueId val="{00000007-8FFF-4333-8BC9-33FF886C3D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8.14</c:v>
                </c:pt>
                <c:pt idx="2">
                  <c:v>#N/A</c:v>
                </c:pt>
                <c:pt idx="3">
                  <c:v>9.76</c:v>
                </c:pt>
                <c:pt idx="4">
                  <c:v>#N/A</c:v>
                </c:pt>
                <c:pt idx="5">
                  <c:v>5.5</c:v>
                </c:pt>
                <c:pt idx="6">
                  <c:v>#N/A</c:v>
                </c:pt>
                <c:pt idx="7">
                  <c:v>8.1999999999999993</c:v>
                </c:pt>
                <c:pt idx="8">
                  <c:v>#N/A</c:v>
                </c:pt>
                <c:pt idx="9">
                  <c:v>6.07</c:v>
                </c:pt>
              </c:numCache>
            </c:numRef>
          </c:val>
          <c:extLst xmlns:c16r2="http://schemas.microsoft.com/office/drawing/2015/06/chart">
            <c:ext xmlns:c16="http://schemas.microsoft.com/office/drawing/2014/chart" uri="{C3380CC4-5D6E-409C-BE32-E72D297353CC}">
              <c16:uniqueId val="{00000008-8FFF-4333-8BC9-33FF886C3D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4.74</c:v>
                </c:pt>
                <c:pt idx="2">
                  <c:v>#N/A</c:v>
                </c:pt>
                <c:pt idx="3">
                  <c:v>4.55</c:v>
                </c:pt>
                <c:pt idx="4">
                  <c:v>#N/A</c:v>
                </c:pt>
                <c:pt idx="5">
                  <c:v>5.8</c:v>
                </c:pt>
                <c:pt idx="6">
                  <c:v>#N/A</c:v>
                </c:pt>
                <c:pt idx="7">
                  <c:v>6.35</c:v>
                </c:pt>
                <c:pt idx="8">
                  <c:v>#N/A</c:v>
                </c:pt>
                <c:pt idx="9">
                  <c:v>6.94</c:v>
                </c:pt>
              </c:numCache>
            </c:numRef>
          </c:val>
          <c:extLst xmlns:c16r2="http://schemas.microsoft.com/office/drawing/2015/06/chart">
            <c:ext xmlns:c16="http://schemas.microsoft.com/office/drawing/2014/chart" uri="{C3380CC4-5D6E-409C-BE32-E72D297353CC}">
              <c16:uniqueId val="{00000009-8FFF-4333-8BC9-33FF886C3DFD}"/>
            </c:ext>
          </c:extLst>
        </c:ser>
        <c:dLbls>
          <c:showLegendKey val="0"/>
          <c:showVal val="0"/>
          <c:showCatName val="0"/>
          <c:showSerName val="0"/>
          <c:showPercent val="0"/>
          <c:showBubbleSize val="0"/>
        </c:dLbls>
        <c:gapWidth val="150"/>
        <c:overlap val="100"/>
        <c:axId val="421804216"/>
        <c:axId val="425473360"/>
      </c:barChart>
      <c:catAx>
        <c:axId val="42180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473360"/>
        <c:crosses val="autoZero"/>
        <c:auto val="1"/>
        <c:lblAlgn val="ctr"/>
        <c:lblOffset val="100"/>
        <c:tickLblSkip val="1"/>
        <c:tickMarkSkip val="1"/>
        <c:noMultiLvlLbl val="0"/>
      </c:catAx>
      <c:valAx>
        <c:axId val="42547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04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5261</c:v>
                </c:pt>
                <c:pt idx="5">
                  <c:v>4814</c:v>
                </c:pt>
                <c:pt idx="8">
                  <c:v>5032</c:v>
                </c:pt>
                <c:pt idx="11">
                  <c:v>5118</c:v>
                </c:pt>
                <c:pt idx="14">
                  <c:v>5140</c:v>
                </c:pt>
              </c:numCache>
            </c:numRef>
          </c:val>
          <c:extLst xmlns:c16r2="http://schemas.microsoft.com/office/drawing/2015/06/chart">
            <c:ext xmlns:c16="http://schemas.microsoft.com/office/drawing/2014/chart" uri="{C3380CC4-5D6E-409C-BE32-E72D297353CC}">
              <c16:uniqueId val="{00000000-FC34-4549-BDFA-CFB84801B4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C34-4549-BDFA-CFB84801B4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146</c:v>
                </c:pt>
                <c:pt idx="3">
                  <c:v>141</c:v>
                </c:pt>
                <c:pt idx="6">
                  <c:v>139</c:v>
                </c:pt>
                <c:pt idx="9">
                  <c:v>136</c:v>
                </c:pt>
                <c:pt idx="12">
                  <c:v>134</c:v>
                </c:pt>
              </c:numCache>
            </c:numRef>
          </c:val>
          <c:extLst xmlns:c16r2="http://schemas.microsoft.com/office/drawing/2015/06/chart">
            <c:ext xmlns:c16="http://schemas.microsoft.com/office/drawing/2014/chart" uri="{C3380CC4-5D6E-409C-BE32-E72D297353CC}">
              <c16:uniqueId val="{00000002-FC34-4549-BDFA-CFB84801B4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56</c:v>
                </c:pt>
                <c:pt idx="6">
                  <c:v>305</c:v>
                </c:pt>
                <c:pt idx="9">
                  <c:v>305</c:v>
                </c:pt>
                <c:pt idx="12">
                  <c:v>304</c:v>
                </c:pt>
              </c:numCache>
            </c:numRef>
          </c:val>
          <c:extLst xmlns:c16r2="http://schemas.microsoft.com/office/drawing/2015/06/chart">
            <c:ext xmlns:c16="http://schemas.microsoft.com/office/drawing/2014/chart" uri="{C3380CC4-5D6E-409C-BE32-E72D297353CC}">
              <c16:uniqueId val="{00000003-FC34-4549-BDFA-CFB84801B4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1866</c:v>
                </c:pt>
                <c:pt idx="3">
                  <c:v>1915</c:v>
                </c:pt>
                <c:pt idx="6">
                  <c:v>2046</c:v>
                </c:pt>
                <c:pt idx="9">
                  <c:v>1822</c:v>
                </c:pt>
                <c:pt idx="12">
                  <c:v>1765</c:v>
                </c:pt>
              </c:numCache>
            </c:numRef>
          </c:val>
          <c:extLst xmlns:c16r2="http://schemas.microsoft.com/office/drawing/2015/06/chart">
            <c:ext xmlns:c16="http://schemas.microsoft.com/office/drawing/2014/chart" uri="{C3380CC4-5D6E-409C-BE32-E72D297353CC}">
              <c16:uniqueId val="{00000004-FC34-4549-BDFA-CFB84801B4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34-4549-BDFA-CFB84801B4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C34-4549-BDFA-CFB84801B4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3937</c:v>
                </c:pt>
                <c:pt idx="3">
                  <c:v>3681</c:v>
                </c:pt>
                <c:pt idx="6">
                  <c:v>3468</c:v>
                </c:pt>
                <c:pt idx="9">
                  <c:v>3345</c:v>
                </c:pt>
                <c:pt idx="12">
                  <c:v>3266</c:v>
                </c:pt>
              </c:numCache>
            </c:numRef>
          </c:val>
          <c:extLst xmlns:c16r2="http://schemas.microsoft.com/office/drawing/2015/06/chart">
            <c:ext xmlns:c16="http://schemas.microsoft.com/office/drawing/2014/chart" uri="{C3380CC4-5D6E-409C-BE32-E72D297353CC}">
              <c16:uniqueId val="{00000007-FC34-4549-BDFA-CFB84801B448}"/>
            </c:ext>
          </c:extLst>
        </c:ser>
        <c:dLbls>
          <c:showLegendKey val="0"/>
          <c:showVal val="0"/>
          <c:showCatName val="0"/>
          <c:showSerName val="0"/>
          <c:showPercent val="0"/>
          <c:showBubbleSize val="0"/>
        </c:dLbls>
        <c:gapWidth val="100"/>
        <c:overlap val="100"/>
        <c:axId val="162344928"/>
        <c:axId val="162345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723</c:v>
                </c:pt>
                <c:pt idx="2">
                  <c:v>#N/A</c:v>
                </c:pt>
                <c:pt idx="3">
                  <c:v>#N/A</c:v>
                </c:pt>
                <c:pt idx="4">
                  <c:v>979</c:v>
                </c:pt>
                <c:pt idx="5">
                  <c:v>#N/A</c:v>
                </c:pt>
                <c:pt idx="6">
                  <c:v>#N/A</c:v>
                </c:pt>
                <c:pt idx="7">
                  <c:v>926</c:v>
                </c:pt>
                <c:pt idx="8">
                  <c:v>#N/A</c:v>
                </c:pt>
                <c:pt idx="9">
                  <c:v>#N/A</c:v>
                </c:pt>
                <c:pt idx="10">
                  <c:v>490</c:v>
                </c:pt>
                <c:pt idx="11">
                  <c:v>#N/A</c:v>
                </c:pt>
                <c:pt idx="12">
                  <c:v>#N/A</c:v>
                </c:pt>
                <c:pt idx="13">
                  <c:v>329</c:v>
                </c:pt>
                <c:pt idx="14">
                  <c:v>#N/A</c:v>
                </c:pt>
              </c:numCache>
            </c:numRef>
          </c:val>
          <c:smooth val="0"/>
          <c:extLst xmlns:c16r2="http://schemas.microsoft.com/office/drawing/2015/06/chart">
            <c:ext xmlns:c16="http://schemas.microsoft.com/office/drawing/2014/chart" uri="{C3380CC4-5D6E-409C-BE32-E72D297353CC}">
              <c16:uniqueId val="{00000008-FC34-4549-BDFA-CFB84801B448}"/>
            </c:ext>
          </c:extLst>
        </c:ser>
        <c:dLbls>
          <c:showLegendKey val="0"/>
          <c:showVal val="0"/>
          <c:showCatName val="0"/>
          <c:showSerName val="0"/>
          <c:showPercent val="0"/>
          <c:showBubbleSize val="0"/>
        </c:dLbls>
        <c:marker val="1"/>
        <c:smooth val="0"/>
        <c:axId val="162344928"/>
        <c:axId val="162345312"/>
      </c:lineChart>
      <c:catAx>
        <c:axId val="16234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345312"/>
        <c:crosses val="autoZero"/>
        <c:auto val="1"/>
        <c:lblAlgn val="ctr"/>
        <c:lblOffset val="100"/>
        <c:tickLblSkip val="1"/>
        <c:tickMarkSkip val="1"/>
        <c:noMultiLvlLbl val="0"/>
      </c:catAx>
      <c:valAx>
        <c:axId val="16234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4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43474</c:v>
                </c:pt>
                <c:pt idx="5">
                  <c:v>43696</c:v>
                </c:pt>
                <c:pt idx="8">
                  <c:v>43355</c:v>
                </c:pt>
                <c:pt idx="11">
                  <c:v>42720</c:v>
                </c:pt>
                <c:pt idx="14">
                  <c:v>42333</c:v>
                </c:pt>
              </c:numCache>
            </c:numRef>
          </c:val>
          <c:extLst xmlns:c16r2="http://schemas.microsoft.com/office/drawing/2015/06/chart">
            <c:ext xmlns:c16="http://schemas.microsoft.com/office/drawing/2014/chart" uri="{C3380CC4-5D6E-409C-BE32-E72D297353CC}">
              <c16:uniqueId val="{00000000-0FB2-4E9B-8F90-7721899540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14933</c:v>
                </c:pt>
                <c:pt idx="5">
                  <c:v>14355</c:v>
                </c:pt>
                <c:pt idx="8">
                  <c:v>15107</c:v>
                </c:pt>
                <c:pt idx="11">
                  <c:v>15426</c:v>
                </c:pt>
                <c:pt idx="14">
                  <c:v>15454</c:v>
                </c:pt>
              </c:numCache>
            </c:numRef>
          </c:val>
          <c:extLst xmlns:c16r2="http://schemas.microsoft.com/office/drawing/2015/06/chart">
            <c:ext xmlns:c16="http://schemas.microsoft.com/office/drawing/2014/chart" uri="{C3380CC4-5D6E-409C-BE32-E72D297353CC}">
              <c16:uniqueId val="{00000001-0FB2-4E9B-8F90-7721899540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4974</c:v>
                </c:pt>
                <c:pt idx="5">
                  <c:v>5167</c:v>
                </c:pt>
                <c:pt idx="8">
                  <c:v>5340</c:v>
                </c:pt>
                <c:pt idx="11">
                  <c:v>4078</c:v>
                </c:pt>
                <c:pt idx="14">
                  <c:v>4667</c:v>
                </c:pt>
              </c:numCache>
            </c:numRef>
          </c:val>
          <c:extLst xmlns:c16r2="http://schemas.microsoft.com/office/drawing/2015/06/chart">
            <c:ext xmlns:c16="http://schemas.microsoft.com/office/drawing/2014/chart" uri="{C3380CC4-5D6E-409C-BE32-E72D297353CC}">
              <c16:uniqueId val="{00000002-0FB2-4E9B-8F90-7721899540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FB2-4E9B-8F90-7721899540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FB2-4E9B-8F90-7721899540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2538</c:v>
                </c:pt>
                <c:pt idx="3">
                  <c:v>2352</c:v>
                </c:pt>
                <c:pt idx="6">
                  <c:v>2179</c:v>
                </c:pt>
                <c:pt idx="9">
                  <c:v>1830</c:v>
                </c:pt>
                <c:pt idx="12">
                  <c:v>1540</c:v>
                </c:pt>
              </c:numCache>
            </c:numRef>
          </c:val>
          <c:extLst xmlns:c16r2="http://schemas.microsoft.com/office/drawing/2015/06/chart">
            <c:ext xmlns:c16="http://schemas.microsoft.com/office/drawing/2014/chart" uri="{C3380CC4-5D6E-409C-BE32-E72D297353CC}">
              <c16:uniqueId val="{00000005-0FB2-4E9B-8F90-7721899540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7741</c:v>
                </c:pt>
                <c:pt idx="3">
                  <c:v>7213</c:v>
                </c:pt>
                <c:pt idx="6">
                  <c:v>6776</c:v>
                </c:pt>
                <c:pt idx="9">
                  <c:v>6439</c:v>
                </c:pt>
                <c:pt idx="12">
                  <c:v>6201</c:v>
                </c:pt>
              </c:numCache>
            </c:numRef>
          </c:val>
          <c:extLst xmlns:c16r2="http://schemas.microsoft.com/office/drawing/2015/06/chart">
            <c:ext xmlns:c16="http://schemas.microsoft.com/office/drawing/2014/chart" uri="{C3380CC4-5D6E-409C-BE32-E72D297353CC}">
              <c16:uniqueId val="{00000006-0FB2-4E9B-8F90-7721899540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3485</c:v>
                </c:pt>
                <c:pt idx="3">
                  <c:v>3463</c:v>
                </c:pt>
                <c:pt idx="6">
                  <c:v>3103</c:v>
                </c:pt>
                <c:pt idx="9">
                  <c:v>3868</c:v>
                </c:pt>
                <c:pt idx="12">
                  <c:v>3758</c:v>
                </c:pt>
              </c:numCache>
            </c:numRef>
          </c:val>
          <c:extLst xmlns:c16r2="http://schemas.microsoft.com/office/drawing/2015/06/chart">
            <c:ext xmlns:c16="http://schemas.microsoft.com/office/drawing/2014/chart" uri="{C3380CC4-5D6E-409C-BE32-E72D297353CC}">
              <c16:uniqueId val="{00000007-0FB2-4E9B-8F90-7721899540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24485</c:v>
                </c:pt>
                <c:pt idx="3">
                  <c:v>23872</c:v>
                </c:pt>
                <c:pt idx="6">
                  <c:v>24832</c:v>
                </c:pt>
                <c:pt idx="9">
                  <c:v>23577</c:v>
                </c:pt>
                <c:pt idx="12">
                  <c:v>22052</c:v>
                </c:pt>
              </c:numCache>
            </c:numRef>
          </c:val>
          <c:extLst xmlns:c16r2="http://schemas.microsoft.com/office/drawing/2015/06/chart">
            <c:ext xmlns:c16="http://schemas.microsoft.com/office/drawing/2014/chart" uri="{C3380CC4-5D6E-409C-BE32-E72D297353CC}">
              <c16:uniqueId val="{00000008-0FB2-4E9B-8F90-7721899540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2288</c:v>
                </c:pt>
                <c:pt idx="3">
                  <c:v>2174</c:v>
                </c:pt>
                <c:pt idx="6">
                  <c:v>2059</c:v>
                </c:pt>
                <c:pt idx="9">
                  <c:v>1944</c:v>
                </c:pt>
                <c:pt idx="12">
                  <c:v>1829</c:v>
                </c:pt>
              </c:numCache>
            </c:numRef>
          </c:val>
          <c:extLst xmlns:c16r2="http://schemas.microsoft.com/office/drawing/2015/06/chart">
            <c:ext xmlns:c16="http://schemas.microsoft.com/office/drawing/2014/chart" uri="{C3380CC4-5D6E-409C-BE32-E72D297353CC}">
              <c16:uniqueId val="{00000009-0FB2-4E9B-8F90-7721899540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33016</c:v>
                </c:pt>
                <c:pt idx="3">
                  <c:v>32985</c:v>
                </c:pt>
                <c:pt idx="6">
                  <c:v>32968</c:v>
                </c:pt>
                <c:pt idx="9">
                  <c:v>33820</c:v>
                </c:pt>
                <c:pt idx="12">
                  <c:v>33987</c:v>
                </c:pt>
              </c:numCache>
            </c:numRef>
          </c:val>
          <c:extLst xmlns:c16r2="http://schemas.microsoft.com/office/drawing/2015/06/chart">
            <c:ext xmlns:c16="http://schemas.microsoft.com/office/drawing/2014/chart" uri="{C3380CC4-5D6E-409C-BE32-E72D297353CC}">
              <c16:uniqueId val="{0000000A-0FB2-4E9B-8F90-7721899540EF}"/>
            </c:ext>
          </c:extLst>
        </c:ser>
        <c:dLbls>
          <c:showLegendKey val="0"/>
          <c:showVal val="0"/>
          <c:showCatName val="0"/>
          <c:showSerName val="0"/>
          <c:showPercent val="0"/>
          <c:showBubbleSize val="0"/>
        </c:dLbls>
        <c:gapWidth val="100"/>
        <c:overlap val="100"/>
        <c:axId val="426741656"/>
        <c:axId val="426739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10172</c:v>
                </c:pt>
                <c:pt idx="2">
                  <c:v>#N/A</c:v>
                </c:pt>
                <c:pt idx="3">
                  <c:v>#N/A</c:v>
                </c:pt>
                <c:pt idx="4">
                  <c:v>8841</c:v>
                </c:pt>
                <c:pt idx="5">
                  <c:v>#N/A</c:v>
                </c:pt>
                <c:pt idx="6">
                  <c:v>#N/A</c:v>
                </c:pt>
                <c:pt idx="7">
                  <c:v>8113</c:v>
                </c:pt>
                <c:pt idx="8">
                  <c:v>#N/A</c:v>
                </c:pt>
                <c:pt idx="9">
                  <c:v>#N/A</c:v>
                </c:pt>
                <c:pt idx="10">
                  <c:v>9254</c:v>
                </c:pt>
                <c:pt idx="11">
                  <c:v>#N/A</c:v>
                </c:pt>
                <c:pt idx="12">
                  <c:v>#N/A</c:v>
                </c:pt>
                <c:pt idx="13">
                  <c:v>6913</c:v>
                </c:pt>
                <c:pt idx="14">
                  <c:v>#N/A</c:v>
                </c:pt>
              </c:numCache>
            </c:numRef>
          </c:val>
          <c:smooth val="0"/>
          <c:extLst xmlns:c16r2="http://schemas.microsoft.com/office/drawing/2015/06/chart">
            <c:ext xmlns:c16="http://schemas.microsoft.com/office/drawing/2014/chart" uri="{C3380CC4-5D6E-409C-BE32-E72D297353CC}">
              <c16:uniqueId val="{0000000B-0FB2-4E9B-8F90-7721899540EF}"/>
            </c:ext>
          </c:extLst>
        </c:ser>
        <c:dLbls>
          <c:showLegendKey val="0"/>
          <c:showVal val="0"/>
          <c:showCatName val="0"/>
          <c:showSerName val="0"/>
          <c:showPercent val="0"/>
          <c:showBubbleSize val="0"/>
        </c:dLbls>
        <c:marker val="1"/>
        <c:smooth val="0"/>
        <c:axId val="426741656"/>
        <c:axId val="426739304"/>
      </c:lineChart>
      <c:catAx>
        <c:axId val="42674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739304"/>
        <c:crosses val="autoZero"/>
        <c:auto val="1"/>
        <c:lblAlgn val="ctr"/>
        <c:lblOffset val="100"/>
        <c:tickLblSkip val="1"/>
        <c:tickMarkSkip val="1"/>
        <c:noMultiLvlLbl val="0"/>
      </c:catAx>
      <c:valAx>
        <c:axId val="426739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74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3141</c:v>
                </c:pt>
                <c:pt idx="1">
                  <c:v>1815</c:v>
                </c:pt>
                <c:pt idx="2">
                  <c:v>2581</c:v>
                </c:pt>
              </c:numCache>
            </c:numRef>
          </c:val>
          <c:extLst xmlns:c16r2="http://schemas.microsoft.com/office/drawing/2015/06/chart">
            <c:ext xmlns:c16="http://schemas.microsoft.com/office/drawing/2014/chart" uri="{C3380CC4-5D6E-409C-BE32-E72D297353CC}">
              <c16:uniqueId val="{00000000-EA82-4001-B457-8A61D69FE9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A82-4001-B457-8A61D69FE9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1275</c:v>
                </c:pt>
                <c:pt idx="1">
                  <c:v>1084</c:v>
                </c:pt>
                <c:pt idx="2">
                  <c:v>876</c:v>
                </c:pt>
              </c:numCache>
            </c:numRef>
          </c:val>
          <c:extLst xmlns:c16r2="http://schemas.microsoft.com/office/drawing/2015/06/chart">
            <c:ext xmlns:c16="http://schemas.microsoft.com/office/drawing/2014/chart" uri="{C3380CC4-5D6E-409C-BE32-E72D297353CC}">
              <c16:uniqueId val="{00000002-EA82-4001-B457-8A61D69FE959}"/>
            </c:ext>
          </c:extLst>
        </c:ser>
        <c:dLbls>
          <c:showLegendKey val="0"/>
          <c:showVal val="0"/>
          <c:showCatName val="0"/>
          <c:showSerName val="0"/>
          <c:showPercent val="0"/>
          <c:showBubbleSize val="0"/>
        </c:dLbls>
        <c:gapWidth val="120"/>
        <c:overlap val="100"/>
        <c:axId val="426738520"/>
        <c:axId val="426738912"/>
      </c:barChart>
      <c:catAx>
        <c:axId val="42673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6738912"/>
        <c:crosses val="autoZero"/>
        <c:auto val="1"/>
        <c:lblAlgn val="ctr"/>
        <c:lblOffset val="100"/>
        <c:tickLblSkip val="1"/>
        <c:tickMarkSkip val="1"/>
        <c:noMultiLvlLbl val="0"/>
      </c:catAx>
      <c:valAx>
        <c:axId val="426738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673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45-4A98-A604-C83A8DD22608}"/>
                </c:ext>
                <c:ext xmlns:c15="http://schemas.microsoft.com/office/drawing/2012/chart" uri="{CE6537A1-D6FC-4f65-9D91-7224C49458BB}">
                  <c15:dlblFieldTable>
                    <c15:dlblFTEntry>
                      <c15:txfldGUID>{642545FD-96C0-4FC1-B11D-909BBAEE1F4F}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45-4A98-A604-C83A8DD22608}"/>
                </c:ext>
                <c:ext xmlns:c15="http://schemas.microsoft.com/office/drawing/2012/chart" uri="{CE6537A1-D6FC-4f65-9D91-7224C49458BB}">
                  <c15:dlblFieldTable>
                    <c15:dlblFTEntry>
                      <c15:txfldGUID>{3E9741ED-ACCF-4B0D-9FBC-12D581F3D02C}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45-4A98-A604-C83A8DD22608}"/>
                </c:ext>
                <c:ext xmlns:c15="http://schemas.microsoft.com/office/drawing/2012/chart" uri="{CE6537A1-D6FC-4f65-9D91-7224C49458BB}">
                  <c15:dlblFieldTable>
                    <c15:dlblFTEntry>
                      <c15:txfldGUID>{825C5C59-AA2B-43DF-9E2F-83D1FBF0F205}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45-4A98-A604-C83A8DD22608}"/>
                </c:ext>
                <c:ext xmlns:c15="http://schemas.microsoft.com/office/drawing/2012/chart" uri="{CE6537A1-D6FC-4f65-9D91-7224C49458BB}">
                  <c15:dlblFieldTable>
                    <c15:dlblFTEntry>
                      <c15:txfldGUID>{29A74783-8274-4759-AF90-B234FC97CE0E}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45-4A98-A604-C83A8DD22608}"/>
                </c:ext>
                <c:ext xmlns:c15="http://schemas.microsoft.com/office/drawing/2012/chart" uri="{CE6537A1-D6FC-4f65-9D91-7224C49458BB}">
                  <c15:dlblFieldTable>
                    <c15:dlblFTEntry>
                      <c15:txfldGUID>{01A15299-0336-427E-BBCB-50A4C7F3E742}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45-4A98-A604-C83A8DD22608}"/>
                </c:ext>
                <c:ext xmlns:c15="http://schemas.microsoft.com/office/drawing/2012/chart" uri="{CE6537A1-D6FC-4f65-9D91-7224C49458BB}">
                  <c15:layout/>
                  <c15:dlblFieldTable>
                    <c15:dlblFTEntry>
                      <c15:txfldGUID>{3484D64E-817E-4462-9E91-952BDEAAA737}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45-4A98-A604-C83A8DD22608}"/>
                </c:ext>
                <c:ext xmlns:c15="http://schemas.microsoft.com/office/drawing/2012/chart" uri="{CE6537A1-D6FC-4f65-9D91-7224C49458BB}">
                  <c15:dlblFieldTable>
                    <c15:dlblFTEntry>
                      <c15:txfldGUID>{731E778E-D954-4972-B23F-735651C2A9DA}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45-4A98-A604-C83A8DD22608}"/>
                </c:ext>
                <c:ext xmlns:c15="http://schemas.microsoft.com/office/drawing/2012/chart" uri="{CE6537A1-D6FC-4f65-9D91-7224C49458BB}">
                  <c15:dlblFieldTable>
                    <c15:dlblFTEntry>
                      <c15:txfldGUID>{30A8A97A-E37B-41A8-B84D-7432C4697BFF}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45-4A98-A604-C83A8DD22608}"/>
                </c:ext>
                <c:ext xmlns:c15="http://schemas.microsoft.com/office/drawing/2012/chart" uri="{CE6537A1-D6FC-4f65-9D91-7224C49458BB}">
                  <c15:dlblFieldTable>
                    <c15:dlblFTEntry>
                      <c15:txfldGUID>{B30C7EDA-E92E-4277-9A9D-626B21CEE08A}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63.1</c:v>
                </c:pt>
              </c:numCache>
            </c:numRef>
          </c:xVal>
          <c:yVal>
            <c:numRef>
              <c:f>公会計指標分析・財政指標組合せ分析表!$BP$51:$DC$51</c:f>
              <c:numCache>
                <c:formatCode>#,##0.0;"▲ "#,##0.0</c:formatCode>
                <c:ptCount val="40"/>
                <c:pt idx="8">
                  <c:v>34.200000000000003</c:v>
                </c:pt>
              </c:numCache>
            </c:numRef>
          </c:yVal>
          <c:smooth val="0"/>
          <c:extLst xmlns:c16r2="http://schemas.microsoft.com/office/drawing/2015/06/chart">
            <c:ext xmlns:c16="http://schemas.microsoft.com/office/drawing/2014/chart" uri="{C3380CC4-5D6E-409C-BE32-E72D297353CC}">
              <c16:uniqueId val="{00000009-0445-4A98-A604-C83A8DD226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45-4A98-A604-C83A8DD22608}"/>
                </c:ext>
                <c:ext xmlns:c15="http://schemas.microsoft.com/office/drawing/2012/chart" uri="{CE6537A1-D6FC-4f65-9D91-7224C49458BB}">
                  <c15:dlblFieldTable>
                    <c15:dlblFTEntry>
                      <c15:txfldGUID>{A514301C-7E3E-42AB-8481-14D2672C5728}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45-4A98-A604-C83A8DD22608}"/>
                </c:ext>
                <c:ext xmlns:c15="http://schemas.microsoft.com/office/drawing/2012/chart" uri="{CE6537A1-D6FC-4f65-9D91-7224C49458BB}">
                  <c15:dlblFieldTable>
                    <c15:dlblFTEntry>
                      <c15:txfldGUID>{4E3F8232-3908-4E87-BC64-B9D51FA759EC}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45-4A98-A604-C83A8DD22608}"/>
                </c:ext>
                <c:ext xmlns:c15="http://schemas.microsoft.com/office/drawing/2012/chart" uri="{CE6537A1-D6FC-4f65-9D91-7224C49458BB}">
                  <c15:dlblFieldTable>
                    <c15:dlblFTEntry>
                      <c15:txfldGUID>{21181670-18AF-41E8-922B-FDD66CB76A42}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45-4A98-A604-C83A8DD22608}"/>
                </c:ext>
                <c:ext xmlns:c15="http://schemas.microsoft.com/office/drawing/2012/chart" uri="{CE6537A1-D6FC-4f65-9D91-7224C49458BB}">
                  <c15:dlblFieldTable>
                    <c15:dlblFTEntry>
                      <c15:txfldGUID>{5E005791-D63F-4AAD-9081-7A8252E0F03F}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45-4A98-A604-C83A8DD22608}"/>
                </c:ext>
                <c:ext xmlns:c15="http://schemas.microsoft.com/office/drawing/2012/chart" uri="{CE6537A1-D6FC-4f65-9D91-7224C49458BB}">
                  <c15:dlblFieldTable>
                    <c15:dlblFTEntry>
                      <c15:txfldGUID>{0DAE2AFE-4BAE-4974-B3C9-8E2B20DC3FC9}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45-4A98-A604-C83A8DD22608}"/>
                </c:ext>
                <c:ext xmlns:c15="http://schemas.microsoft.com/office/drawing/2012/chart" uri="{CE6537A1-D6FC-4f65-9D91-7224C49458BB}">
                  <c15:layout/>
                  <c15:dlblFieldTable>
                    <c15:dlblFTEntry>
                      <c15:txfldGUID>{01022020-FFEC-45F7-AE5D-5B2D237A3351}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45-4A98-A604-C83A8DD22608}"/>
                </c:ext>
                <c:ext xmlns:c15="http://schemas.microsoft.com/office/drawing/2012/chart" uri="{CE6537A1-D6FC-4f65-9D91-7224C49458BB}">
                  <c15:dlblFieldTable>
                    <c15:dlblFTEntry>
                      <c15:txfldGUID>{1D3AB01B-8B31-477C-BCA3-97E1351F4517}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45-4A98-A604-C83A8DD22608}"/>
                </c:ext>
                <c:ext xmlns:c15="http://schemas.microsoft.com/office/drawing/2012/chart" uri="{CE6537A1-D6FC-4f65-9D91-7224C49458BB}">
                  <c15:dlblFieldTable>
                    <c15:dlblFTEntry>
                      <c15:txfldGUID>{F7F55194-AB10-47D1-971C-C5A732DF0AB4}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45-4A98-A604-C83A8DD22608}"/>
                </c:ext>
                <c:ext xmlns:c15="http://schemas.microsoft.com/office/drawing/2012/chart" uri="{CE6537A1-D6FC-4f65-9D91-7224C49458BB}">
                  <c15:dlblFieldTable>
                    <c15:dlblFTEntry>
                      <c15:txfldGUID>{3747D8C2-A5A0-43D2-8363-35CBBFD9977A}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52.6</c:v>
                </c:pt>
              </c:numCache>
            </c:numRef>
          </c:xVal>
          <c:yVal>
            <c:numRef>
              <c:f>公会計指標分析・財政指標組合せ分析表!$BP$55:$DC$55</c:f>
              <c:numCache>
                <c:formatCode>#,##0.0;"▲ "#,##0.0</c:formatCode>
                <c:ptCount val="40"/>
                <c:pt idx="8">
                  <c:v>25.4</c:v>
                </c:pt>
              </c:numCache>
            </c:numRef>
          </c:yVal>
          <c:smooth val="0"/>
          <c:extLst xmlns:c16r2="http://schemas.microsoft.com/office/drawing/2015/06/chart">
            <c:ext xmlns:c16="http://schemas.microsoft.com/office/drawing/2014/chart" uri="{C3380CC4-5D6E-409C-BE32-E72D297353CC}">
              <c16:uniqueId val="{00000013-0445-4A98-A604-C83A8DD22608}"/>
            </c:ext>
          </c:extLst>
        </c:ser>
        <c:dLbls>
          <c:showLegendKey val="0"/>
          <c:showVal val="1"/>
          <c:showCatName val="0"/>
          <c:showSerName val="0"/>
          <c:showPercent val="0"/>
          <c:showBubbleSize val="0"/>
        </c:dLbls>
        <c:axId val="426740872"/>
        <c:axId val="426741264"/>
      </c:scatterChart>
      <c:valAx>
        <c:axId val="426740872"/>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6741264"/>
        <c:crosses val="autoZero"/>
        <c:crossBetween val="midCat"/>
      </c:valAx>
      <c:valAx>
        <c:axId val="426741264"/>
        <c:scaling>
          <c:orientation val="minMax"/>
          <c:max val="35.700000000000003"/>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6740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399-403B-9251-DB397E5B3600}"/>
                </c:ext>
                <c:ext xmlns:c15="http://schemas.microsoft.com/office/drawing/2012/chart" uri="{CE6537A1-D6FC-4f65-9D91-7224C49458BB}">
                  <c15:layout/>
                  <c15:dlblFieldTable>
                    <c15:dlblFTEntry>
                      <c15:txfldGUID>{1E2CEB77-5EFC-43CC-819F-640249D68BD0}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399-403B-9251-DB397E5B3600}"/>
                </c:ext>
                <c:ext xmlns:c15="http://schemas.microsoft.com/office/drawing/2012/chart" uri="{CE6537A1-D6FC-4f65-9D91-7224C49458BB}">
                  <c15:dlblFieldTable>
                    <c15:dlblFTEntry>
                      <c15:txfldGUID>{049125C5-0B15-42DF-B2C4-569D3B75923C}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399-403B-9251-DB397E5B3600}"/>
                </c:ext>
                <c:ext xmlns:c15="http://schemas.microsoft.com/office/drawing/2012/chart" uri="{CE6537A1-D6FC-4f65-9D91-7224C49458BB}">
                  <c15:dlblFieldTable>
                    <c15:dlblFTEntry>
                      <c15:txfldGUID>{8A36C5DC-836C-4FD0-9171-CEB56B00D4A7}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399-403B-9251-DB397E5B3600}"/>
                </c:ext>
                <c:ext xmlns:c15="http://schemas.microsoft.com/office/drawing/2012/chart" uri="{CE6537A1-D6FC-4f65-9D91-7224C49458BB}">
                  <c15:dlblFieldTable>
                    <c15:dlblFTEntry>
                      <c15:txfldGUID>{247DD851-1360-48AD-AF18-3F8CE17887EA}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399-403B-9251-DB397E5B3600}"/>
                </c:ext>
                <c:ext xmlns:c15="http://schemas.microsoft.com/office/drawing/2012/chart" uri="{CE6537A1-D6FC-4f65-9D91-7224C49458BB}">
                  <c15:dlblFieldTable>
                    <c15:dlblFTEntry>
                      <c15:txfldGUID>{FCCE8F0B-38A2-4974-A265-5F0C4E834B1C}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399-403B-9251-DB397E5B3600}"/>
                </c:ext>
                <c:ext xmlns:c15="http://schemas.microsoft.com/office/drawing/2012/chart" uri="{CE6537A1-D6FC-4f65-9D91-7224C49458BB}">
                  <c15:layout/>
                  <c15:dlblFieldTable>
                    <c15:dlblFTEntry>
                      <c15:txfldGUID>{D9EB2427-2B75-4200-8D22-5B8D2A2D3325}</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399-403B-9251-DB397E5B3600}"/>
                </c:ext>
                <c:ext xmlns:c15="http://schemas.microsoft.com/office/drawing/2012/chart" uri="{CE6537A1-D6FC-4f65-9D91-7224C49458BB}">
                  <c15:layout/>
                  <c15:dlblFieldTable>
                    <c15:dlblFTEntry>
                      <c15:txfldGUID>{3736EE95-C0B6-469D-A47C-4C9903290E80}</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399-403B-9251-DB397E5B3600}"/>
                </c:ext>
                <c:ext xmlns:c15="http://schemas.microsoft.com/office/drawing/2012/chart" uri="{CE6537A1-D6FC-4f65-9D91-7224C49458BB}">
                  <c15:layout/>
                  <c15:dlblFieldTable>
                    <c15:dlblFTEntry>
                      <c15:txfldGUID>{F120512C-43CA-40C8-9322-ACCD7DF5A378}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399-403B-9251-DB397E5B3600}"/>
                </c:ext>
                <c:ext xmlns:c15="http://schemas.microsoft.com/office/drawing/2012/chart" uri="{CE6537A1-D6FC-4f65-9D91-7224C49458BB}">
                  <c15:layout/>
                  <c15:dlblFieldTable>
                    <c15:dlblFTEntry>
                      <c15:txfldGUID>{9A233932-B5ED-4266-A88C-ECC1CEA42325}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3.4</c:v>
                </c:pt>
                <c:pt idx="16">
                  <c:v>3.4</c:v>
                </c:pt>
                <c:pt idx="24">
                  <c:v>3.1</c:v>
                </c:pt>
                <c:pt idx="32">
                  <c:v>2.2000000000000002</c:v>
                </c:pt>
              </c:numCache>
            </c:numRef>
          </c:xVal>
          <c:yVal>
            <c:numRef>
              <c:f>公会計指標分析・財政指標組合せ分析表!$BP$73:$DC$73</c:f>
              <c:numCache>
                <c:formatCode>#,##0.0;"▲ "#,##0.0</c:formatCode>
                <c:ptCount val="40"/>
                <c:pt idx="0">
                  <c:v>40.200000000000003</c:v>
                </c:pt>
                <c:pt idx="8">
                  <c:v>34.200000000000003</c:v>
                </c:pt>
                <c:pt idx="16">
                  <c:v>31.7</c:v>
                </c:pt>
                <c:pt idx="24">
                  <c:v>36</c:v>
                </c:pt>
                <c:pt idx="32">
                  <c:v>26.7</c:v>
                </c:pt>
              </c:numCache>
            </c:numRef>
          </c:yVal>
          <c:smooth val="0"/>
          <c:extLst xmlns:c16r2="http://schemas.microsoft.com/office/drawing/2015/06/chart">
            <c:ext xmlns:c16="http://schemas.microsoft.com/office/drawing/2014/chart" uri="{C3380CC4-5D6E-409C-BE32-E72D297353CC}">
              <c16:uniqueId val="{00000009-8399-403B-9251-DB397E5B36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399-403B-9251-DB397E5B3600}"/>
                </c:ext>
                <c:ext xmlns:c15="http://schemas.microsoft.com/office/drawing/2012/chart" uri="{CE6537A1-D6FC-4f65-9D91-7224C49458BB}">
                  <c15:layout/>
                  <c15:dlblFieldTable>
                    <c15:dlblFTEntry>
                      <c15:txfldGUID>{611ABAD4-34C5-48B9-B8BF-5C0BA73762CE}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399-403B-9251-DB397E5B3600}"/>
                </c:ext>
                <c:ext xmlns:c15="http://schemas.microsoft.com/office/drawing/2012/chart" uri="{CE6537A1-D6FC-4f65-9D91-7224C49458BB}">
                  <c15:dlblFieldTable>
                    <c15:dlblFTEntry>
                      <c15:txfldGUID>{0A3B4F07-A18E-49DC-907C-4A3AF79E4486}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399-403B-9251-DB397E5B3600}"/>
                </c:ext>
                <c:ext xmlns:c15="http://schemas.microsoft.com/office/drawing/2012/chart" uri="{CE6537A1-D6FC-4f65-9D91-7224C49458BB}">
                  <c15:dlblFieldTable>
                    <c15:dlblFTEntry>
                      <c15:txfldGUID>{E63F2C43-C7E1-4C56-AF31-E909474DC9EB}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399-403B-9251-DB397E5B3600}"/>
                </c:ext>
                <c:ext xmlns:c15="http://schemas.microsoft.com/office/drawing/2012/chart" uri="{CE6537A1-D6FC-4f65-9D91-7224C49458BB}">
                  <c15:dlblFieldTable>
                    <c15:dlblFTEntry>
                      <c15:txfldGUID>{4946E6C2-292F-4DDF-BD3C-30496E237992}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399-403B-9251-DB397E5B3600}"/>
                </c:ext>
                <c:ext xmlns:c15="http://schemas.microsoft.com/office/drawing/2012/chart" uri="{CE6537A1-D6FC-4f65-9D91-7224C49458BB}">
                  <c15:dlblFieldTable>
                    <c15:dlblFTEntry>
                      <c15:txfldGUID>{A5887F4C-8EEE-44D3-AF56-FD105E793F34}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399-403B-9251-DB397E5B3600}"/>
                </c:ext>
                <c:ext xmlns:c15="http://schemas.microsoft.com/office/drawing/2012/chart" uri="{CE6537A1-D6FC-4f65-9D91-7224C49458BB}">
                  <c15:layout/>
                  <c15:dlblFieldTable>
                    <c15:dlblFTEntry>
                      <c15:txfldGUID>{3C099B4F-9694-4441-873C-937F133DBEF4}</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5.191906059769560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399-403B-9251-DB397E5B3600}"/>
                </c:ext>
                <c:ext xmlns:c15="http://schemas.microsoft.com/office/drawing/2012/chart" uri="{CE6537A1-D6FC-4f65-9D91-7224C49458BB}">
                  <c15:layout/>
                  <c15:dlblFieldTable>
                    <c15:dlblFTEntry>
                      <c15:txfldGUID>{D19D82D1-F5F2-421C-A8E6-66B4F876BB4E}</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59E-2"/>
                  <c:y val="-7.291423357789236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399-403B-9251-DB397E5B3600}"/>
                </c:ext>
                <c:ext xmlns:c15="http://schemas.microsoft.com/office/drawing/2012/chart" uri="{CE6537A1-D6FC-4f65-9D91-7224C49458BB}">
                  <c15:layout/>
                  <c15:dlblFieldTable>
                    <c15:dlblFTEntry>
                      <c15:txfldGUID>{922F7B2E-32DF-4969-87F3-5BF8AA886328}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399-403B-9251-DB397E5B3600}"/>
                </c:ext>
                <c:ext xmlns:c15="http://schemas.microsoft.com/office/drawing/2012/chart" uri="{CE6537A1-D6FC-4f65-9D91-7224C49458BB}">
                  <c15:layout/>
                  <c15:dlblFieldTable>
                    <c15:dlblFTEntry>
                      <c15:txfldGUID>{F6BCD1E6-E263-46A3-933E-65393D134435}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8399-403B-9251-DB397E5B3600}"/>
            </c:ext>
          </c:extLst>
        </c:ser>
        <c:dLbls>
          <c:showLegendKey val="0"/>
          <c:showVal val="1"/>
          <c:showCatName val="0"/>
          <c:showSerName val="0"/>
          <c:showPercent val="0"/>
          <c:showBubbleSize val="0"/>
        </c:dLbls>
        <c:axId val="428072832"/>
        <c:axId val="428076360"/>
      </c:scatterChart>
      <c:valAx>
        <c:axId val="428072832"/>
        <c:scaling>
          <c:orientation val="minMax"/>
          <c:max val="5.5"/>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076360"/>
        <c:crosses val="autoZero"/>
        <c:crossBetween val="midCat"/>
      </c:valAx>
      <c:valAx>
        <c:axId val="428076360"/>
        <c:scaling>
          <c:orientation val="minMax"/>
          <c:max val="4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072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実質公債費比率の分子の値は、前年度に比べて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これは、元利償還金等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百万円の減、算入公債費等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となったことが要因である。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が減となった要因は、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一般会計及び公共下水道事業会計における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既借入債の償還の進捗による元利償還金の減や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下水道事業の分流式経費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が前年度と比較して減額となったことなどに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算入公債費等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が増となった要因は、臨時財政対策債の発行増により臨時財政対策債償還費の基準財政需要額が増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+118,212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これまで減少傾向にあった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から充当一般財源等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を控除した将来負担比率の分子は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財政調整基金の取り崩しにより充当可能基金が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減となったことなどから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となったが、平成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年度決算においては再び減少に転じている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この要因は、将来負担額</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が減少（△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2,111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百万円）したことに加え</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、充当一般財源等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が増加（</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百万円）したことにより、将来負担比率の分子が△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2,341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百万円となったことによるものである。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将来負担額</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については、一般会計等に係る地方債の現在高が、大型建設事業や臨時財政対策債の新規借入により、＋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公営企業債の償還の進捗により、公営企業債等繰入見込額△</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1,525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その他項目で計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2,278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百万円の減となったため、合計では△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2,111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については、基準財政需要額算入見込額</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百万円となったものの、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財政調整基金の取崩</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額の減少などにより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充当可能基金が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+589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となるなど、合計で</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今後も、年度に</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よって</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将来負担の増減があるものの、</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中長期的な公債費負担</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を意識した借入、適正規模の財政調整基金残高の確保により、将来世代へ過度な負担をかけない財政運営に努める。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神奈川県秦野市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鶴巻温泉駅南口周辺整備や秦野駅南部（今泉）土地区画整理事業等の大型事業により、不足する一般財源を補填するため、財政調整基金を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百万円取崩した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年度においては、取崩額を</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361</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百万円と前年度比</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1,691</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百万円としたため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2,581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また、退職手当の支払いに補填するため、</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職員退職給与準備基金を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小学校給食室の改修や公民館の施設改修に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補填するため、公共施設整備基金を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百万取崩したことなどにより、その他特定目的基金全体の平成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財政調整基金は、災害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など不測の事態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への備えとして標準財政規模の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となる約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百万円の確保を目安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。適正残高を確保しつつ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、新東名高速道路開通などに伴う、近い将来の財政需要に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また、その他特定目的基金は、今後も基金本来の目的のための適正な管理に努める。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・ふるさと基金：</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市の発展のために全国の寄附者から寄せられた寄附金を活用し、その特性を生かしたまちづくりに役立てる。</a:t>
          </a:r>
          <a:endPar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職員退職給与準備基金：</a:t>
          </a:r>
          <a:r>
            <a:rPr lang="ja-JP" altLang="en-US" sz="1100" u="none" strike="noStrike">
              <a:solidFill>
                <a:sysClr val="windowText" lastClr="000000"/>
              </a:solidFill>
              <a:effectLst/>
              <a:latin typeface="ＭＳ ゴシック" panose="020B0609070205080204" pitchFamily="49" charset="-128"/>
              <a:ea typeface="ＭＳ ゴシック" panose="020B0609070205080204" pitchFamily="49" charset="-128"/>
              <a:cs typeface="+mn-cs"/>
            </a:rPr>
            <a:t>職員退職給与の資金として活用する。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・公共施設整備基金：教育施設、公園その他の公用又は公共用に供する施設（以下「公共施設」という。）の整備を目的とする寄附金等を積み立て、公共施設の整備を図る。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・ふるさと基金：子育て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支援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・充実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教育の充実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など、寄附者が示した使途に沿った事業の財源とするため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本市への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ふるさと納税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寄附が集まり、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職員退職給与準備基金：前年度に引き続き、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多くの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退職者に対する退職手当の支払いに補填するため、</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減額。</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教育施設や公民館施設の改修事業など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の財源とするため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ことによる減額。</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寄附者が示した使途に沿った事業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の実施のため、令和元年度は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百万円程度を取崩す予定。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職員退職給与準備基金：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退職者に対する退職手当の支払いに補填するため、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のみ</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百万円程度を取崩す予定。</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百万円程度を取崩す予定。</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年度において、鶴巻温泉駅南口周辺整備や秦野駅南部（今泉）土地区画整理事業等の大型事業により、不足する一般財源を補填するため、財政調整基金を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百万円取崩した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残高の目安としている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百万円の確保に向け市債を活用し、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取崩額を</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361</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百万円と前年度比△</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1,691</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百万円と</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抑制</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2,581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財政調整基金は、災害など不測の事態への備えとして標準財政規模の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％となる約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百万円の確保を目安としている。適正残高を確保しつつ、新東名高速道路開通などに伴う、近い将来の財政需要に活用する。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減債基金については該当なし。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減債基金については該当なし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161,628
158,135
103.76
49,360,269
47,425,869
1,794,745
29,536,377
33,987,393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年度は、固定資産台帳の見直しを行っているため、有形固定資産減価償却率は算出されていない。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今後も将来に過度な負担を残すことのないよう計画的に老朽化対策を行う。</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28</xdr:row>
      <xdr:rowOff>59817</xdr:rowOff>
    </xdr:from>
    <xdr:to>
      <xdr:col>11</xdr:col>
      <xdr:colOff>187325</xdr:colOff>
      <xdr:row>28</xdr:row>
      <xdr:rowOff>161417</xdr:rowOff>
    </xdr:to>
    <xdr:sp macro="" textlink="">
      <xdr:nvSpPr>
        <xdr:cNvPr id="77" name="楕円 76"/>
        <xdr:cNvSpPr/>
      </xdr:nvSpPr>
      <xdr:spPr>
        <a:xfrm>
          <a:off x="2476500" y="56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16400</xdr:rowOff>
    </xdr:from>
    <xdr:ext cx="405111" cy="259045"/>
    <xdr:sp macro="" textlink="">
      <xdr:nvSpPr>
        <xdr:cNvPr id="78" name="n_1ave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79"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91584</xdr:rowOff>
    </xdr:from>
    <xdr:ext cx="405111" cy="259045"/>
    <xdr:sp macro="" textlink="">
      <xdr:nvSpPr>
        <xdr:cNvPr id="80" name="n_3aveValue有形固定資産減価償却率"/>
        <xdr:cNvSpPr txBox="1"/>
      </xdr:nvSpPr>
      <xdr:spPr>
        <a:xfrm>
          <a:off x="2324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6494</xdr:rowOff>
    </xdr:from>
    <xdr:ext cx="405111" cy="259045"/>
    <xdr:sp macro="" textlink="">
      <xdr:nvSpPr>
        <xdr:cNvPr id="81" name="n_3mainValue有形固定資産減価償却率"/>
        <xdr:cNvSpPr txBox="1"/>
      </xdr:nvSpPr>
      <xdr:spPr>
        <a:xfrm>
          <a:off x="2324744" y="540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3" name="正方形/長方形 8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4" name="正方形/長方形 8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債務</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償還</a:t>
          </a:r>
          <a:r>
            <a:rPr kumimoji="1" lang="ja-JP" altLang="en-US" sz="1000">
              <a:solidFill>
                <a:schemeClr val="dk1"/>
              </a:solidFill>
              <a:latin typeface="ＭＳ Ｐゴシック" panose="020B0600070205080204" pitchFamily="50" charset="-128"/>
              <a:ea typeface="ＭＳ Ｐゴシック" panose="020B0600070205080204" pitchFamily="50" charset="-128"/>
            </a:rPr>
            <a:t>比率</a:t>
          </a:r>
          <a:r>
            <a:rPr kumimoji="1" lang="ja-JP" altLang="en-US" sz="1000">
              <a:latin typeface="ＭＳ Ｐゴシック" panose="020B0600070205080204" pitchFamily="50" charset="-128"/>
              <a:ea typeface="ＭＳ Ｐゴシック" panose="020B0600070205080204" pitchFamily="50" charset="-128"/>
            </a:rPr>
            <a:t>は、類似団体及び全国平均と比較すると高い水準となっているものの、プライマリーバランスの黒字維持の取組により、対前年度比で</a:t>
          </a:r>
          <a:r>
            <a:rPr kumimoji="1" lang="en-US" altLang="ja-JP" sz="1000">
              <a:latin typeface="ＭＳ Ｐゴシック" panose="020B0600070205080204" pitchFamily="50" charset="-128"/>
              <a:ea typeface="ＭＳ Ｐゴシック" panose="020B0600070205080204" pitchFamily="50" charset="-128"/>
            </a:rPr>
            <a:t>63.0</a:t>
          </a:r>
          <a:r>
            <a:rPr kumimoji="1" lang="ja-JP" altLang="en-US" sz="1000">
              <a:latin typeface="ＭＳ Ｐゴシック" panose="020B0600070205080204" pitchFamily="50" charset="-128"/>
              <a:ea typeface="ＭＳ Ｐゴシック" panose="020B0600070205080204" pitchFamily="50" charset="-128"/>
            </a:rPr>
            <a:t>ポイント減少している。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未来のまちづくりのために必要な投資を行う場合には、将来負担額が増加することもあるが、中長期的な財政見通しを立てたうえで、将来に過度な負担を残すことのないよう計画的に進めていく。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7" name="直線コネクタ 9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8" name="テキスト ボックス 9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9" name="直線コネクタ 9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0" name="テキスト ボックス 9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1" name="直線コネクタ 10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2" name="テキスト ボックス 10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3" name="直線コネクタ 10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4" name="テキスト ボックス 10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5" name="直線コネクタ 10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06" name="テキスト ボックス 10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7" name="直線コネクタ 10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08" name="テキスト ボックス 10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12" name="直線コネクタ 111"/>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3"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4" name="直線コネクタ 11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15"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16" name="直線コネクタ 115"/>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17"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18" name="フローチャート: 判断 117"/>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19" name="フローチャート: 判断 118"/>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57504</xdr:rowOff>
    </xdr:from>
    <xdr:to>
      <xdr:col>76</xdr:col>
      <xdr:colOff>73025</xdr:colOff>
      <xdr:row>28</xdr:row>
      <xdr:rowOff>159104</xdr:rowOff>
    </xdr:to>
    <xdr:sp macro="" textlink="">
      <xdr:nvSpPr>
        <xdr:cNvPr id="125" name="楕円 124"/>
        <xdr:cNvSpPr/>
      </xdr:nvSpPr>
      <xdr:spPr>
        <a:xfrm>
          <a:off x="14744700" y="56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80381</xdr:rowOff>
    </xdr:from>
    <xdr:ext cx="469744" cy="259045"/>
    <xdr:sp macro="" textlink="">
      <xdr:nvSpPr>
        <xdr:cNvPr id="126" name="債務償還比率該当値テキスト"/>
        <xdr:cNvSpPr txBox="1"/>
      </xdr:nvSpPr>
      <xdr:spPr>
        <a:xfrm>
          <a:off x="14846300" y="54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131799</xdr:rowOff>
    </xdr:from>
    <xdr:to>
      <xdr:col>72</xdr:col>
      <xdr:colOff>123825</xdr:colOff>
      <xdr:row>28</xdr:row>
      <xdr:rowOff>61949</xdr:rowOff>
    </xdr:to>
    <xdr:sp macro="" textlink="">
      <xdr:nvSpPr>
        <xdr:cNvPr id="127" name="楕円 126"/>
        <xdr:cNvSpPr/>
      </xdr:nvSpPr>
      <xdr:spPr>
        <a:xfrm>
          <a:off x="14033500" y="55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11149</xdr:rowOff>
    </xdr:from>
    <xdr:to>
      <xdr:col>76</xdr:col>
      <xdr:colOff>22225</xdr:colOff>
      <xdr:row>28</xdr:row>
      <xdr:rowOff>108304</xdr:rowOff>
    </xdr:to>
    <xdr:cxnSp macro="">
      <xdr:nvCxnSpPr>
        <xdr:cNvPr id="128" name="直線コネクタ 127"/>
        <xdr:cNvCxnSpPr/>
      </xdr:nvCxnSpPr>
      <xdr:spPr>
        <a:xfrm>
          <a:off x="14084300" y="5583274"/>
          <a:ext cx="711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29"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78476</xdr:rowOff>
    </xdr:from>
    <xdr:ext cx="469744" cy="259045"/>
    <xdr:sp macro="" textlink="">
      <xdr:nvSpPr>
        <xdr:cNvPr id="130" name="n_1mainValue債務償還比率"/>
        <xdr:cNvSpPr txBox="1"/>
      </xdr:nvSpPr>
      <xdr:spPr>
        <a:xfrm>
          <a:off x="13836727" y="53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161,628
158,135
103.76
49,360,269
47,425,869
1,794,745
29,536,377
33,987,393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103777</xdr:rowOff>
    </xdr:from>
    <xdr:to>
      <xdr:col>10</xdr:col>
      <xdr:colOff>165100</xdr:colOff>
      <xdr:row>34</xdr:row>
      <xdr:rowOff>33927</xdr:rowOff>
    </xdr:to>
    <xdr:sp macro="" textlink="">
      <xdr:nvSpPr>
        <xdr:cNvPr id="72" name="楕円 71"/>
        <xdr:cNvSpPr/>
      </xdr:nvSpPr>
      <xdr:spPr>
        <a:xfrm>
          <a:off x="1968500" y="5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81478</xdr:rowOff>
    </xdr:from>
    <xdr:ext cx="405111" cy="259045"/>
    <xdr:sp macro="" textlink="">
      <xdr:nvSpPr>
        <xdr:cNvPr id="73"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4"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44649</xdr:rowOff>
    </xdr:from>
    <xdr:ext cx="405111" cy="259045"/>
    <xdr:sp macro="" textlink="">
      <xdr:nvSpPr>
        <xdr:cNvPr id="75" name="n_3aveValue【道路】&#10;有形固定資産減価償却率"/>
        <xdr:cNvSpPr txBox="1"/>
      </xdr:nvSpPr>
      <xdr:spPr>
        <a:xfrm>
          <a:off x="1816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50454</xdr:rowOff>
    </xdr:from>
    <xdr:ext cx="405111" cy="259045"/>
    <xdr:sp macro="" textlink="">
      <xdr:nvSpPr>
        <xdr:cNvPr id="76" name="n_3mainValue【道路】&#10;有形固定資産減価償却率"/>
        <xdr:cNvSpPr txBox="1"/>
      </xdr:nvSpPr>
      <xdr:spPr>
        <a:xfrm>
          <a:off x="1816744" y="553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98" name="直線コネクタ 97"/>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99"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0" name="直線コネクタ 99"/>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1"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2" name="直線コネクタ 101"/>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03" name="【道路】&#10;一人当たり延長平均値テキスト"/>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04" name="フローチャート: 判断 103"/>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05" name="フローチャート: 判断 104"/>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06" name="フローチャート: 判断 105"/>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07" name="フローチャート: 判断 106"/>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58913</xdr:rowOff>
    </xdr:from>
    <xdr:to>
      <xdr:col>41</xdr:col>
      <xdr:colOff>101600</xdr:colOff>
      <xdr:row>41</xdr:row>
      <xdr:rowOff>160513</xdr:rowOff>
    </xdr:to>
    <xdr:sp macro="" textlink="">
      <xdr:nvSpPr>
        <xdr:cNvPr id="113" name="楕円 112"/>
        <xdr:cNvSpPr/>
      </xdr:nvSpPr>
      <xdr:spPr>
        <a:xfrm>
          <a:off x="7810500" y="70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7830</xdr:rowOff>
    </xdr:from>
    <xdr:ext cx="469744" cy="259045"/>
    <xdr:sp macro="" textlink="">
      <xdr:nvSpPr>
        <xdr:cNvPr id="114"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15"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16"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151640</xdr:rowOff>
    </xdr:from>
    <xdr:ext cx="469744" cy="259045"/>
    <xdr:sp macro="" textlink="">
      <xdr:nvSpPr>
        <xdr:cNvPr id="117" name="n_3mainValue【道路】&#10;一人当たり延長"/>
        <xdr:cNvSpPr txBox="1"/>
      </xdr:nvSpPr>
      <xdr:spPr>
        <a:xfrm>
          <a:off x="7626427" y="7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41" name="直線コネクタ 140"/>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42"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43" name="直線コネクタ 142"/>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44"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45" name="直線コネクタ 144"/>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46" name="【橋りょう・トンネル】&#10;有形固定資産減価償却率平均値テキスト"/>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47" name="フローチャート: 判断 146"/>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48" name="フローチャート: 判断 147"/>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49" name="フローチャート: 判断 148"/>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50" name="フローチャート: 判断 149"/>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57785</xdr:rowOff>
    </xdr:from>
    <xdr:to>
      <xdr:col>10</xdr:col>
      <xdr:colOff>165100</xdr:colOff>
      <xdr:row>60</xdr:row>
      <xdr:rowOff>159385</xdr:rowOff>
    </xdr:to>
    <xdr:sp macro="" textlink="">
      <xdr:nvSpPr>
        <xdr:cNvPr id="156" name="楕円 155"/>
        <xdr:cNvSpPr/>
      </xdr:nvSpPr>
      <xdr:spPr>
        <a:xfrm>
          <a:off x="1968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80662</xdr:rowOff>
    </xdr:from>
    <xdr:ext cx="405111" cy="259045"/>
    <xdr:sp macro="" textlink="">
      <xdr:nvSpPr>
        <xdr:cNvPr id="157"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58" name="n_2aveValue【橋りょう・トンネ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59"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60" name="n_3main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1" name="直線コネクタ 17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72" name="テキスト ボックス 171"/>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5" name="直線コネクタ 17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76" name="テキスト ボックス 175"/>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80" name="直線コネクタ 179"/>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81"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182" name="直線コネクタ 181"/>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183"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184" name="直線コネクタ 183"/>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185"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186" name="フローチャート: 判断 185"/>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187" name="フローチャート: 判断 186"/>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188" name="フローチャート: 判断 187"/>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189" name="フローチャート: 判断 188"/>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146385</xdr:rowOff>
    </xdr:from>
    <xdr:to>
      <xdr:col>41</xdr:col>
      <xdr:colOff>101600</xdr:colOff>
      <xdr:row>62</xdr:row>
      <xdr:rowOff>76535</xdr:rowOff>
    </xdr:to>
    <xdr:sp macro="" textlink="">
      <xdr:nvSpPr>
        <xdr:cNvPr id="195" name="楕円 194"/>
        <xdr:cNvSpPr/>
      </xdr:nvSpPr>
      <xdr:spPr>
        <a:xfrm>
          <a:off x="7810500" y="1060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168568</xdr:rowOff>
    </xdr:from>
    <xdr:ext cx="534377" cy="259045"/>
    <xdr:sp macro="" textlink="">
      <xdr:nvSpPr>
        <xdr:cNvPr id="196"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197"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198"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67662</xdr:rowOff>
    </xdr:from>
    <xdr:ext cx="534377" cy="259045"/>
    <xdr:sp macro="" textlink="">
      <xdr:nvSpPr>
        <xdr:cNvPr id="199" name="n_3mainValue【橋りょう・トンネル】&#10;一人当たり有形固定資産（償却資産）額"/>
        <xdr:cNvSpPr txBox="1"/>
      </xdr:nvSpPr>
      <xdr:spPr>
        <a:xfrm>
          <a:off x="7594111" y="1069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22" name="直線コネクタ 221"/>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23"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24" name="直線コネクタ 223"/>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25"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26" name="直線コネクタ 225"/>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27"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28" name="フローチャート: 判断 227"/>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29" name="フローチャート: 判断 228"/>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30" name="フローチャート: 判断 229"/>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31" name="フローチャート: 判断 230"/>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85</xdr:row>
      <xdr:rowOff>1015</xdr:rowOff>
    </xdr:from>
    <xdr:to>
      <xdr:col>10</xdr:col>
      <xdr:colOff>165100</xdr:colOff>
      <xdr:row>85</xdr:row>
      <xdr:rowOff>102615</xdr:rowOff>
    </xdr:to>
    <xdr:sp macro="" textlink="">
      <xdr:nvSpPr>
        <xdr:cNvPr id="237" name="楕円 236"/>
        <xdr:cNvSpPr/>
      </xdr:nvSpPr>
      <xdr:spPr>
        <a:xfrm>
          <a:off x="196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139716</xdr:rowOff>
    </xdr:from>
    <xdr:ext cx="405111" cy="259045"/>
    <xdr:sp macro="" textlink="">
      <xdr:nvSpPr>
        <xdr:cNvPr id="238"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39" name="n_2aveValue【公営住宅】&#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40"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93742</xdr:rowOff>
    </xdr:from>
    <xdr:ext cx="405111" cy="259045"/>
    <xdr:sp macro="" textlink="">
      <xdr:nvSpPr>
        <xdr:cNvPr id="241" name="n_3mainValue【公営住宅】&#10;有形固定資産減価償却率"/>
        <xdr:cNvSpPr txBox="1"/>
      </xdr:nvSpPr>
      <xdr:spPr>
        <a:xfrm>
          <a:off x="1816744" y="1466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2" name="直線コネクタ 25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3" name="テキスト ボックス 25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4" name="直線コネクタ 25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5" name="テキスト ボックス 25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6" name="直線コネクタ 25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7" name="テキスト ボックス 25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8" name="直線コネクタ 25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9" name="テキスト ボックス 25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63" name="直線コネクタ 26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6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65" name="直線コネクタ 26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6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67" name="直線コネクタ 26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91000</xdr:rowOff>
    </xdr:from>
    <xdr:ext cx="469744" cy="259045"/>
    <xdr:sp macro="" textlink="">
      <xdr:nvSpPr>
        <xdr:cNvPr id="268" name="【公営住宅】&#10;一人当たり面積平均値テキスト"/>
        <xdr:cNvSpPr txBox="1"/>
      </xdr:nvSpPr>
      <xdr:spPr>
        <a:xfrm>
          <a:off x="10515600" y="14492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69" name="フローチャート: 判断 26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270" name="フローチャート: 判断 26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271" name="フローチャート: 判断 27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272" name="フローチャート: 判断 271"/>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112116</xdr:rowOff>
    </xdr:from>
    <xdr:to>
      <xdr:col>41</xdr:col>
      <xdr:colOff>101600</xdr:colOff>
      <xdr:row>86</xdr:row>
      <xdr:rowOff>42266</xdr:rowOff>
    </xdr:to>
    <xdr:sp macro="" textlink="">
      <xdr:nvSpPr>
        <xdr:cNvPr id="278" name="楕円 277"/>
        <xdr:cNvSpPr/>
      </xdr:nvSpPr>
      <xdr:spPr>
        <a:xfrm>
          <a:off x="7810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65651</xdr:rowOff>
    </xdr:from>
    <xdr:ext cx="469744" cy="259045"/>
    <xdr:sp macro="" textlink="">
      <xdr:nvSpPr>
        <xdr:cNvPr id="279"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280"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281"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33393</xdr:rowOff>
    </xdr:from>
    <xdr:ext cx="469744" cy="259045"/>
    <xdr:sp macro="" textlink="">
      <xdr:nvSpPr>
        <xdr:cNvPr id="282" name="n_3mainValue【公営住宅】&#10;一人当たり面積"/>
        <xdr:cNvSpPr txBox="1"/>
      </xdr:nvSpPr>
      <xdr:spPr>
        <a:xfrm>
          <a:off x="7626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23" name="直線コネクタ 322"/>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24"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25" name="直線コネクタ 324"/>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26"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27" name="直線コネクタ 326"/>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328"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29" name="フローチャート: 判断 328"/>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30" name="フローチャート: 判断 329"/>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31" name="フローチャート: 判断 330"/>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32" name="フローチャート: 判断 331"/>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101600</xdr:rowOff>
    </xdr:from>
    <xdr:to>
      <xdr:col>72</xdr:col>
      <xdr:colOff>38100</xdr:colOff>
      <xdr:row>36</xdr:row>
      <xdr:rowOff>31750</xdr:rowOff>
    </xdr:to>
    <xdr:sp macro="" textlink="">
      <xdr:nvSpPr>
        <xdr:cNvPr id="338" name="楕円 337"/>
        <xdr:cNvSpPr/>
      </xdr:nvSpPr>
      <xdr:spPr>
        <a:xfrm>
          <a:off x="13652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13987</xdr:rowOff>
    </xdr:from>
    <xdr:ext cx="405111" cy="259045"/>
    <xdr:sp macro="" textlink="">
      <xdr:nvSpPr>
        <xdr:cNvPr id="339"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340" name="n_2aveValue【認定こども園・幼稚園・保育所】&#10;有形固定資産減価償却率"/>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19067</xdr:rowOff>
    </xdr:from>
    <xdr:ext cx="405111" cy="259045"/>
    <xdr:sp macro="" textlink="">
      <xdr:nvSpPr>
        <xdr:cNvPr id="341" name="n_3aveValue【認定こども園・幼稚園・保育所】&#10;有形固定資産減価償却率"/>
        <xdr:cNvSpPr txBox="1"/>
      </xdr:nvSpPr>
      <xdr:spPr>
        <a:xfrm>
          <a:off x="135007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48277</xdr:rowOff>
    </xdr:from>
    <xdr:ext cx="405111" cy="259045"/>
    <xdr:sp macro="" textlink="">
      <xdr:nvSpPr>
        <xdr:cNvPr id="342" name="n_3mainValue【認定こども園・幼稚園・保育所】&#10;有形固定資産減価償却率"/>
        <xdr:cNvSpPr txBox="1"/>
      </xdr:nvSpPr>
      <xdr:spPr>
        <a:xfrm>
          <a:off x="13500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4" name="テキスト ボックス 3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6" name="テキスト ボックス 3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8" name="テキスト ボックス 3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0" name="テキスト ボックス 3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2" name="テキスト ボックス 3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366" name="直線コネクタ 365"/>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367"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368" name="直線コネクタ 367"/>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69"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0" name="直線コネクタ 369"/>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371"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372" name="フローチャート: 判断 371"/>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373" name="フローチャート: 判断 372"/>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374" name="フローチャート: 判断 373"/>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375" name="フローチャート: 判断 374"/>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90170</xdr:rowOff>
    </xdr:from>
    <xdr:to>
      <xdr:col>102</xdr:col>
      <xdr:colOff>165100</xdr:colOff>
      <xdr:row>38</xdr:row>
      <xdr:rowOff>20320</xdr:rowOff>
    </xdr:to>
    <xdr:sp macro="" textlink="">
      <xdr:nvSpPr>
        <xdr:cNvPr id="381" name="楕円 380"/>
        <xdr:cNvSpPr/>
      </xdr:nvSpPr>
      <xdr:spPr>
        <a:xfrm>
          <a:off x="19494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162577</xdr:rowOff>
    </xdr:from>
    <xdr:ext cx="469744" cy="259045"/>
    <xdr:sp macro="" textlink="">
      <xdr:nvSpPr>
        <xdr:cNvPr id="382"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383"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144797</xdr:rowOff>
    </xdr:from>
    <xdr:ext cx="469744" cy="259045"/>
    <xdr:sp macro="" textlink="">
      <xdr:nvSpPr>
        <xdr:cNvPr id="384" name="n_3aveValue【認定こども園・幼稚園・保育所】&#10;一人当たり面積"/>
        <xdr:cNvSpPr txBox="1"/>
      </xdr:nvSpPr>
      <xdr:spPr>
        <a:xfrm>
          <a:off x="19310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385" name="n_3mainValue【認定こども園・幼稚園・保育所】&#10;一人当たり面積"/>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6" name="テキスト ボックス 3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7" name="直線コネクタ 3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8" name="テキスト ボックス 39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9" name="直線コネクタ 3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0" name="テキスト ボックス 3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1" name="直線コネクタ 4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2" name="テキスト ボックス 4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3" name="直線コネクタ 4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4" name="テキスト ボックス 4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5" name="直線コネクタ 4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6" name="テキスト ボックス 4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7" name="直線コネクタ 4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8" name="テキスト ボックス 40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0" name="テキスト ボックス 4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12" name="直線コネクタ 411"/>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13"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14" name="直線コネクタ 413"/>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15"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16" name="直線コネクタ 415"/>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417" name="【学校施設】&#10;有形固定資産減価償却率平均値テキスト"/>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18" name="フローチャート: 判断 417"/>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19" name="フローチャート: 判断 418"/>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20" name="フローチャート: 判断 419"/>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21" name="フローチャート: 判断 420"/>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83094</xdr:rowOff>
    </xdr:from>
    <xdr:to>
      <xdr:col>72</xdr:col>
      <xdr:colOff>38100</xdr:colOff>
      <xdr:row>59</xdr:row>
      <xdr:rowOff>13244</xdr:rowOff>
    </xdr:to>
    <xdr:sp macro="" textlink="">
      <xdr:nvSpPr>
        <xdr:cNvPr id="427" name="楕円 426"/>
        <xdr:cNvSpPr/>
      </xdr:nvSpPr>
      <xdr:spPr>
        <a:xfrm>
          <a:off x="13652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60796</xdr:rowOff>
    </xdr:from>
    <xdr:ext cx="405111" cy="259045"/>
    <xdr:sp macro="" textlink="">
      <xdr:nvSpPr>
        <xdr:cNvPr id="428"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429"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149696</xdr:rowOff>
    </xdr:from>
    <xdr:ext cx="405111" cy="259045"/>
    <xdr:sp macro="" textlink="">
      <xdr:nvSpPr>
        <xdr:cNvPr id="430" name="n_3aveValue【学校施設】&#10;有形固定資産減価償却率"/>
        <xdr:cNvSpPr txBox="1"/>
      </xdr:nvSpPr>
      <xdr:spPr>
        <a:xfrm>
          <a:off x="13500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29771</xdr:rowOff>
    </xdr:from>
    <xdr:ext cx="405111" cy="259045"/>
    <xdr:sp macro="" textlink="">
      <xdr:nvSpPr>
        <xdr:cNvPr id="431" name="n_3mainValue【学校施設】&#10;有形固定資産減価償却率"/>
        <xdr:cNvSpPr txBox="1"/>
      </xdr:nvSpPr>
      <xdr:spPr>
        <a:xfrm>
          <a:off x="13500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2" name="テキスト ボックス 4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3" name="直線コネクタ 4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4" name="テキスト ボックス 4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5" name="直線コネクタ 4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6" name="テキスト ボックス 4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7" name="直線コネクタ 4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8" name="テキスト ボックス 4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9" name="直線コネクタ 4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0" name="テキスト ボックス 4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454" name="直線コネクタ 453"/>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55"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56" name="直線コネクタ 455"/>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457"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458" name="直線コネクタ 457"/>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137024</xdr:rowOff>
    </xdr:from>
    <xdr:ext cx="469744" cy="259045"/>
    <xdr:sp macro="" textlink="">
      <xdr:nvSpPr>
        <xdr:cNvPr id="459" name="【学校施設】&#10;一人当たり面積平均値テキスト"/>
        <xdr:cNvSpPr txBox="1"/>
      </xdr:nvSpPr>
      <xdr:spPr>
        <a:xfrm>
          <a:off x="22199600" y="1076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460" name="フローチャート: 判断 459"/>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461" name="フローチャート: 判断 460"/>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462" name="フローチャート: 判断 461"/>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463" name="フローチャート: 判断 462"/>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44755</xdr:rowOff>
    </xdr:from>
    <xdr:to>
      <xdr:col>102</xdr:col>
      <xdr:colOff>165100</xdr:colOff>
      <xdr:row>63</xdr:row>
      <xdr:rowOff>146355</xdr:rowOff>
    </xdr:to>
    <xdr:sp macro="" textlink="">
      <xdr:nvSpPr>
        <xdr:cNvPr id="469" name="楕円 468"/>
        <xdr:cNvSpPr/>
      </xdr:nvSpPr>
      <xdr:spPr>
        <a:xfrm>
          <a:off x="19494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115790</xdr:rowOff>
    </xdr:from>
    <xdr:ext cx="469744" cy="259045"/>
    <xdr:sp macro="" textlink="">
      <xdr:nvSpPr>
        <xdr:cNvPr id="470"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471"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145254</xdr:rowOff>
    </xdr:from>
    <xdr:ext cx="469744" cy="259045"/>
    <xdr:sp macro="" textlink="">
      <xdr:nvSpPr>
        <xdr:cNvPr id="472" name="n_3aveValue【学校施設】&#10;一人当たり面積"/>
        <xdr:cNvSpPr txBox="1"/>
      </xdr:nvSpPr>
      <xdr:spPr>
        <a:xfrm>
          <a:off x="19310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162882</xdr:rowOff>
    </xdr:from>
    <xdr:ext cx="469744" cy="259045"/>
    <xdr:sp macro="" textlink="">
      <xdr:nvSpPr>
        <xdr:cNvPr id="473" name="n_3mainValue【学校施設】&#10;一人当たり面積"/>
        <xdr:cNvSpPr txBox="1"/>
      </xdr:nvSpPr>
      <xdr:spPr>
        <a:xfrm>
          <a:off x="19310427" y="1062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4" name="テキスト ボックス 4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5" name="直線コネクタ 4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6" name="テキスト ボックス 4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7" name="直線コネクタ 4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8" name="テキスト ボックス 4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9" name="直線コネクタ 4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0" name="テキスト ボックス 4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1" name="直線コネクタ 4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2" name="テキスト ボックス 4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3" name="直線コネクタ 4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4" name="テキスト ボックス 49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5" name="直線コネクタ 4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6" name="テキスト ボックス 4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498" name="直線コネクタ 497"/>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499"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00" name="直線コネクタ 49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2" name="直線コネクタ 50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03"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04" name="フローチャート: 判断 503"/>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05" name="フローチャート: 判断 504"/>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06" name="フローチャート: 判断 505"/>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07" name="フローチャート: 判断 506"/>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40639</xdr:rowOff>
    </xdr:from>
    <xdr:to>
      <xdr:col>72</xdr:col>
      <xdr:colOff>38100</xdr:colOff>
      <xdr:row>82</xdr:row>
      <xdr:rowOff>142239</xdr:rowOff>
    </xdr:to>
    <xdr:sp macro="" textlink="">
      <xdr:nvSpPr>
        <xdr:cNvPr id="513" name="楕円 512"/>
        <xdr:cNvSpPr/>
      </xdr:nvSpPr>
      <xdr:spPr>
        <a:xfrm>
          <a:off x="1365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6366</xdr:rowOff>
    </xdr:from>
    <xdr:ext cx="405111" cy="259045"/>
    <xdr:sp macro="" textlink="">
      <xdr:nvSpPr>
        <xdr:cNvPr id="514" name="n_1aveValue【児童館】&#10;有形固定資産減価償却率"/>
        <xdr:cNvSpPr txBox="1"/>
      </xdr:nvSpPr>
      <xdr:spPr>
        <a:xfrm>
          <a:off x="152660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53991</xdr:rowOff>
    </xdr:from>
    <xdr:ext cx="405111" cy="259045"/>
    <xdr:sp macro="" textlink="">
      <xdr:nvSpPr>
        <xdr:cNvPr id="515" name="n_2aveValue【児童館】&#10;有形固定資産減価償却率"/>
        <xdr:cNvSpPr txBox="1"/>
      </xdr:nvSpPr>
      <xdr:spPr>
        <a:xfrm>
          <a:off x="143897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169563</xdr:rowOff>
    </xdr:from>
    <xdr:ext cx="405111" cy="259045"/>
    <xdr:sp macro="" textlink="">
      <xdr:nvSpPr>
        <xdr:cNvPr id="516" name="n_3aveValue【児童館】&#10;有形固定資産減価償却率"/>
        <xdr:cNvSpPr txBox="1"/>
      </xdr:nvSpPr>
      <xdr:spPr>
        <a:xfrm>
          <a:off x="13500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158766</xdr:rowOff>
    </xdr:from>
    <xdr:ext cx="405111" cy="259045"/>
    <xdr:sp macro="" textlink="">
      <xdr:nvSpPr>
        <xdr:cNvPr id="517" name="n_3mainValue【児童館】&#10;有形固定資産減価償却率"/>
        <xdr:cNvSpPr txBox="1"/>
      </xdr:nvSpPr>
      <xdr:spPr>
        <a:xfrm>
          <a:off x="13500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8" name="直線コネクタ 5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9" name="テキスト ボックス 5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0" name="直線コネクタ 5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1" name="テキスト ボックス 5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2" name="直線コネクタ 5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3" name="テキスト ボックス 5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4" name="直線コネクタ 5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5" name="テキスト ボックス 5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6" name="直線コネクタ 5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7" name="テキスト ボックス 5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541" name="直線コネクタ 540"/>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4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43" name="直線コネクタ 54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44"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45" name="直線コネクタ 544"/>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46"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47" name="フローチャート: 判断 54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48" name="フローチャート: 判断 54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49" name="フローチャート: 判断 54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550" name="フローチャート: 判断 54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25400</xdr:rowOff>
    </xdr:from>
    <xdr:to>
      <xdr:col>102</xdr:col>
      <xdr:colOff>165100</xdr:colOff>
      <xdr:row>82</xdr:row>
      <xdr:rowOff>127000</xdr:rowOff>
    </xdr:to>
    <xdr:sp macro="" textlink="">
      <xdr:nvSpPr>
        <xdr:cNvPr id="556" name="楕円 555"/>
        <xdr:cNvSpPr/>
      </xdr:nvSpPr>
      <xdr:spPr>
        <a:xfrm>
          <a:off x="19494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67327</xdr:rowOff>
    </xdr:from>
    <xdr:ext cx="469744" cy="259045"/>
    <xdr:sp macro="" textlink="">
      <xdr:nvSpPr>
        <xdr:cNvPr id="55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5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559" name="n_3ave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560" name="n_3main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1" name="テキスト ボックス 57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2" name="直線コネクタ 5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3" name="テキスト ボックス 5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4" name="直線コネクタ 5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5" name="テキスト ボックス 5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6" name="直線コネクタ 5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7" name="テキスト ボックス 5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8" name="直線コネクタ 5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9" name="テキスト ボックス 5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0" name="直線コネクタ 5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1" name="テキスト ボックス 5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585" name="直線コネクタ 584"/>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586"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587" name="直線コネクタ 586"/>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588"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589" name="直線コネクタ 588"/>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590"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591" name="フローチャート: 判断 590"/>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592" name="フローチャート: 判断 591"/>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593" name="フローチャート: 判断 592"/>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594" name="フローチャート: 判断 593"/>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76836</xdr:rowOff>
    </xdr:from>
    <xdr:to>
      <xdr:col>72</xdr:col>
      <xdr:colOff>38100</xdr:colOff>
      <xdr:row>108</xdr:row>
      <xdr:rowOff>6986</xdr:rowOff>
    </xdr:to>
    <xdr:sp macro="" textlink="">
      <xdr:nvSpPr>
        <xdr:cNvPr id="600" name="楕円 599"/>
        <xdr:cNvSpPr/>
      </xdr:nvSpPr>
      <xdr:spPr>
        <a:xfrm>
          <a:off x="13652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170197</xdr:rowOff>
    </xdr:from>
    <xdr:ext cx="405111" cy="259045"/>
    <xdr:sp macro="" textlink="">
      <xdr:nvSpPr>
        <xdr:cNvPr id="601"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602" name="n_2aveValue【公民館】&#10;有形固定資産減価償却率"/>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03"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169563</xdr:rowOff>
    </xdr:from>
    <xdr:ext cx="405111" cy="259045"/>
    <xdr:sp macro="" textlink="">
      <xdr:nvSpPr>
        <xdr:cNvPr id="604" name="n_3mainValue【公民館】&#10;有形固定資産減価償却率"/>
        <xdr:cNvSpPr txBox="1"/>
      </xdr:nvSpPr>
      <xdr:spPr>
        <a:xfrm>
          <a:off x="13500744"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5" name="直線コネクタ 6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6" name="テキスト ボックス 6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7" name="直線コネクタ 6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8" name="テキスト ボックス 6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9" name="直線コネクタ 6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0" name="テキスト ボックス 6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1" name="直線コネクタ 6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2" name="テキスト ボックス 6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3" name="直線コネクタ 6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4" name="テキスト ボックス 6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628" name="直線コネクタ 627"/>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29"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30" name="直線コネクタ 629"/>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631"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632" name="直線コネクタ 631"/>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633"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634" name="フローチャート: 判断 633"/>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635" name="フローチャート: 判断 634"/>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636" name="フローチャート: 判断 635"/>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637" name="フローチャート: 判断 636"/>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6350</xdr:rowOff>
    </xdr:from>
    <xdr:to>
      <xdr:col>102</xdr:col>
      <xdr:colOff>165100</xdr:colOff>
      <xdr:row>99</xdr:row>
      <xdr:rowOff>107950</xdr:rowOff>
    </xdr:to>
    <xdr:sp macro="" textlink="">
      <xdr:nvSpPr>
        <xdr:cNvPr id="643" name="楕円 642"/>
        <xdr:cNvSpPr/>
      </xdr:nvSpPr>
      <xdr:spPr>
        <a:xfrm>
          <a:off x="194945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29227</xdr:rowOff>
    </xdr:from>
    <xdr:ext cx="469744" cy="259045"/>
    <xdr:sp macro="" textlink="">
      <xdr:nvSpPr>
        <xdr:cNvPr id="644" name="n_1ave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645"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646" name="n_3aveValue【公民館】&#10;一人当たり面積"/>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97</xdr:row>
      <xdr:rowOff>124477</xdr:rowOff>
    </xdr:from>
    <xdr:ext cx="469744" cy="259045"/>
    <xdr:sp macro="" textlink="">
      <xdr:nvSpPr>
        <xdr:cNvPr id="647" name="n_3mainValue【公民館】&#10;一人当たり面積"/>
        <xdr:cNvSpPr txBox="1"/>
      </xdr:nvSpPr>
      <xdr:spPr>
        <a:xfrm>
          <a:off x="19310427" y="1675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固定資産台帳の見直しを行っているため、各分析表の数値が算出されていないが、今後も計画的な老朽化対策を進め、将来負担の平準化を図るとともに、最適な施設のあり方を検討し、維持管理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161,628
158,135
103.76
49,360,269
47,425,869
1,794,745
29,536,377
33,987,393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45229</xdr:rowOff>
    </xdr:from>
    <xdr:ext cx="405111" cy="259045"/>
    <xdr:sp macro="" textlink="">
      <xdr:nvSpPr>
        <xdr:cNvPr id="62"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135128</xdr:rowOff>
    </xdr:from>
    <xdr:to>
      <xdr:col>15</xdr:col>
      <xdr:colOff>101600</xdr:colOff>
      <xdr:row>38</xdr:row>
      <xdr:rowOff>65278</xdr:rowOff>
    </xdr:to>
    <xdr:sp macro="" textlink="">
      <xdr:nvSpPr>
        <xdr:cNvPr id="63" name="フローチャート: 判断 62"/>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81805</xdr:rowOff>
    </xdr:from>
    <xdr:ext cx="405111" cy="259045"/>
    <xdr:sp macro="" textlink="">
      <xdr:nvSpPr>
        <xdr:cNvPr id="64" name="n_2aveValue【図書館】&#10;有形固定資産減価償却率"/>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64262</xdr:rowOff>
    </xdr:from>
    <xdr:to>
      <xdr:col>10</xdr:col>
      <xdr:colOff>165100</xdr:colOff>
      <xdr:row>38</xdr:row>
      <xdr:rowOff>165862</xdr:rowOff>
    </xdr:to>
    <xdr:sp macro="" textlink="">
      <xdr:nvSpPr>
        <xdr:cNvPr id="65" name="フローチャート: 判断 64"/>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10939</xdr:rowOff>
    </xdr:from>
    <xdr:ext cx="405111" cy="259045"/>
    <xdr:sp macro="" textlink="">
      <xdr:nvSpPr>
        <xdr:cNvPr id="66"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40</xdr:row>
      <xdr:rowOff>71120</xdr:rowOff>
    </xdr:from>
    <xdr:to>
      <xdr:col>10</xdr:col>
      <xdr:colOff>165100</xdr:colOff>
      <xdr:row>41</xdr:row>
      <xdr:rowOff>1270</xdr:rowOff>
    </xdr:to>
    <xdr:sp macro="" textlink="">
      <xdr:nvSpPr>
        <xdr:cNvPr id="72" name="楕円 71"/>
        <xdr:cNvSpPr/>
      </xdr:nvSpPr>
      <xdr:spPr>
        <a:xfrm>
          <a:off x="196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40</xdr:row>
      <xdr:rowOff>163847</xdr:rowOff>
    </xdr:from>
    <xdr:ext cx="405111" cy="259045"/>
    <xdr:sp macro="" textlink="">
      <xdr:nvSpPr>
        <xdr:cNvPr id="73" name="n_3mainValue【図書館】&#10;有形固定資産減価償却率"/>
        <xdr:cNvSpPr txBox="1"/>
      </xdr:nvSpPr>
      <xdr:spPr>
        <a:xfrm>
          <a:off x="1816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95" name="直線コネクタ 94"/>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6"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97" name="直線コネクタ 96"/>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98"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99" name="直線コネクタ 98"/>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0"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1" name="フローチャート: 判断 100"/>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2" name="フローチャート: 判断 101"/>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03"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128270</xdr:rowOff>
    </xdr:from>
    <xdr:to>
      <xdr:col>46</xdr:col>
      <xdr:colOff>38100</xdr:colOff>
      <xdr:row>38</xdr:row>
      <xdr:rowOff>58420</xdr:rowOff>
    </xdr:to>
    <xdr:sp macro="" textlink="">
      <xdr:nvSpPr>
        <xdr:cNvPr id="104" name="フローチャート: 判断 103"/>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74947</xdr:rowOff>
    </xdr:from>
    <xdr:ext cx="469744" cy="259045"/>
    <xdr:sp macro="" textlink="">
      <xdr:nvSpPr>
        <xdr:cNvPr id="105"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116840</xdr:rowOff>
    </xdr:from>
    <xdr:to>
      <xdr:col>41</xdr:col>
      <xdr:colOff>101600</xdr:colOff>
      <xdr:row>39</xdr:row>
      <xdr:rowOff>46990</xdr:rowOff>
    </xdr:to>
    <xdr:sp macro="" textlink="">
      <xdr:nvSpPr>
        <xdr:cNvPr id="106" name="フローチャート: 判断 105"/>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38117</xdr:rowOff>
    </xdr:from>
    <xdr:ext cx="469744" cy="259045"/>
    <xdr:sp macro="" textlink="">
      <xdr:nvSpPr>
        <xdr:cNvPr id="107" name="n_3ave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71120</xdr:rowOff>
    </xdr:from>
    <xdr:to>
      <xdr:col>41</xdr:col>
      <xdr:colOff>101600</xdr:colOff>
      <xdr:row>39</xdr:row>
      <xdr:rowOff>1270</xdr:rowOff>
    </xdr:to>
    <xdr:sp macro="" textlink="">
      <xdr:nvSpPr>
        <xdr:cNvPr id="113" name="楕円 112"/>
        <xdr:cNvSpPr/>
      </xdr:nvSpPr>
      <xdr:spPr>
        <a:xfrm>
          <a:off x="781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17797</xdr:rowOff>
    </xdr:from>
    <xdr:ext cx="469744" cy="259045"/>
    <xdr:sp macro="" textlink="">
      <xdr:nvSpPr>
        <xdr:cNvPr id="114" name="n_3main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39" name="直線コネクタ 138"/>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40"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41" name="直線コネクタ 140"/>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2"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3" name="直線コネクタ 14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44"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45" name="フローチャート: 判断 144"/>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46" name="フローチャート: 判断 145"/>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93997</xdr:rowOff>
    </xdr:from>
    <xdr:ext cx="405111" cy="259045"/>
    <xdr:sp macro="" textlink="">
      <xdr:nvSpPr>
        <xdr:cNvPr id="147"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27305</xdr:rowOff>
    </xdr:from>
    <xdr:to>
      <xdr:col>15</xdr:col>
      <xdr:colOff>101600</xdr:colOff>
      <xdr:row>60</xdr:row>
      <xdr:rowOff>128905</xdr:rowOff>
    </xdr:to>
    <xdr:sp macro="" textlink="">
      <xdr:nvSpPr>
        <xdr:cNvPr id="148" name="フローチャート: 判断 147"/>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145432</xdr:rowOff>
    </xdr:from>
    <xdr:ext cx="405111" cy="259045"/>
    <xdr:sp macro="" textlink="">
      <xdr:nvSpPr>
        <xdr:cNvPr id="149" name="n_2aveValue【体育館・プール】&#10;有形固定資産減価償却率"/>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19685</xdr:rowOff>
    </xdr:from>
    <xdr:to>
      <xdr:col>10</xdr:col>
      <xdr:colOff>165100</xdr:colOff>
      <xdr:row>60</xdr:row>
      <xdr:rowOff>121285</xdr:rowOff>
    </xdr:to>
    <xdr:sp macro="" textlink="">
      <xdr:nvSpPr>
        <xdr:cNvPr id="150" name="フローチャート: 判断 149"/>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137812</xdr:rowOff>
    </xdr:from>
    <xdr:ext cx="405111" cy="259045"/>
    <xdr:sp macro="" textlink="">
      <xdr:nvSpPr>
        <xdr:cNvPr id="151"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143510</xdr:rowOff>
    </xdr:from>
    <xdr:to>
      <xdr:col>10</xdr:col>
      <xdr:colOff>165100</xdr:colOff>
      <xdr:row>63</xdr:row>
      <xdr:rowOff>73660</xdr:rowOff>
    </xdr:to>
    <xdr:sp macro="" textlink="">
      <xdr:nvSpPr>
        <xdr:cNvPr id="157" name="楕円 156"/>
        <xdr:cNvSpPr/>
      </xdr:nvSpPr>
      <xdr:spPr>
        <a:xfrm>
          <a:off x="196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63</xdr:row>
      <xdr:rowOff>64787</xdr:rowOff>
    </xdr:from>
    <xdr:ext cx="405111" cy="259045"/>
    <xdr:sp macro="" textlink="">
      <xdr:nvSpPr>
        <xdr:cNvPr id="158" name="n_3mainValue【体育館・プール】&#10;有形固定資産減価償却率"/>
        <xdr:cNvSpPr txBox="1"/>
      </xdr:nvSpPr>
      <xdr:spPr>
        <a:xfrm>
          <a:off x="1816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0" name="テキスト ボックス 16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2" name="テキスト ボックス 17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4" name="テキスト ボックス 17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6" name="テキスト ボックス 17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80" name="直線コネクタ 179"/>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1"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2" name="直線コネクタ 181"/>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83"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84" name="直線コネクタ 183"/>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185" name="【体育館・プール】&#10;一人当たり面積平均値テキスト"/>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186" name="フローチャート: 判断 185"/>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187" name="フローチャート: 判断 186"/>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18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189" name="フローチャート: 判断 188"/>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17035</xdr:rowOff>
    </xdr:from>
    <xdr:ext cx="469744" cy="259045"/>
    <xdr:sp macro="" textlink="">
      <xdr:nvSpPr>
        <xdr:cNvPr id="190"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148082</xdr:rowOff>
    </xdr:from>
    <xdr:to>
      <xdr:col>41</xdr:col>
      <xdr:colOff>101600</xdr:colOff>
      <xdr:row>62</xdr:row>
      <xdr:rowOff>78232</xdr:rowOff>
    </xdr:to>
    <xdr:sp macro="" textlink="">
      <xdr:nvSpPr>
        <xdr:cNvPr id="191" name="フローチャート: 判断 190"/>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69359</xdr:rowOff>
    </xdr:from>
    <xdr:ext cx="469744" cy="259045"/>
    <xdr:sp macro="" textlink="">
      <xdr:nvSpPr>
        <xdr:cNvPr id="192" name="n_3aveValue【体育館・プール】&#10;一人当たり面積"/>
        <xdr:cNvSpPr txBox="1"/>
      </xdr:nvSpPr>
      <xdr:spPr>
        <a:xfrm>
          <a:off x="7626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111506</xdr:rowOff>
    </xdr:from>
    <xdr:to>
      <xdr:col>41</xdr:col>
      <xdr:colOff>101600</xdr:colOff>
      <xdr:row>62</xdr:row>
      <xdr:rowOff>41656</xdr:rowOff>
    </xdr:to>
    <xdr:sp macro="" textlink="">
      <xdr:nvSpPr>
        <xdr:cNvPr id="198" name="楕円 197"/>
        <xdr:cNvSpPr/>
      </xdr:nvSpPr>
      <xdr:spPr>
        <a:xfrm>
          <a:off x="7810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58183</xdr:rowOff>
    </xdr:from>
    <xdr:ext cx="469744" cy="259045"/>
    <xdr:sp macro="" textlink="">
      <xdr:nvSpPr>
        <xdr:cNvPr id="199" name="n_3mainValue【体育館・プール】&#10;一人当たり面積"/>
        <xdr:cNvSpPr txBox="1"/>
      </xdr:nvSpPr>
      <xdr:spPr>
        <a:xfrm>
          <a:off x="7626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1" name="テキスト ボックス 210"/>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9" name="テキスト ボックス 21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23" name="直線コネクタ 222"/>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24"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25" name="直線コネクタ 224"/>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26"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27" name="直線コネクタ 226"/>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28"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29" name="フローチャート: 判断 228"/>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30" name="フローチャート: 判断 229"/>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46372</xdr:rowOff>
    </xdr:from>
    <xdr:ext cx="405111" cy="259045"/>
    <xdr:sp macro="" textlink="">
      <xdr:nvSpPr>
        <xdr:cNvPr id="231" name="n_1ave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128270</xdr:rowOff>
    </xdr:from>
    <xdr:to>
      <xdr:col>15</xdr:col>
      <xdr:colOff>101600</xdr:colOff>
      <xdr:row>81</xdr:row>
      <xdr:rowOff>58420</xdr:rowOff>
    </xdr:to>
    <xdr:sp macro="" textlink="">
      <xdr:nvSpPr>
        <xdr:cNvPr id="232" name="フローチャート: 判断 231"/>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74947</xdr:rowOff>
    </xdr:from>
    <xdr:ext cx="405111" cy="259045"/>
    <xdr:sp macro="" textlink="">
      <xdr:nvSpPr>
        <xdr:cNvPr id="233" name="n_2aveValue【福祉施設】&#10;有形固定資産減価償却率"/>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15875</xdr:rowOff>
    </xdr:from>
    <xdr:to>
      <xdr:col>10</xdr:col>
      <xdr:colOff>165100</xdr:colOff>
      <xdr:row>81</xdr:row>
      <xdr:rowOff>117475</xdr:rowOff>
    </xdr:to>
    <xdr:sp macro="" textlink="">
      <xdr:nvSpPr>
        <xdr:cNvPr id="234" name="フローチャート: 判断 233"/>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134002</xdr:rowOff>
    </xdr:from>
    <xdr:ext cx="405111" cy="259045"/>
    <xdr:sp macro="" textlink="">
      <xdr:nvSpPr>
        <xdr:cNvPr id="235" name="n_3ave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21589</xdr:rowOff>
    </xdr:from>
    <xdr:to>
      <xdr:col>10</xdr:col>
      <xdr:colOff>165100</xdr:colOff>
      <xdr:row>83</xdr:row>
      <xdr:rowOff>123189</xdr:rowOff>
    </xdr:to>
    <xdr:sp macro="" textlink="">
      <xdr:nvSpPr>
        <xdr:cNvPr id="241" name="楕円 240"/>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114316</xdr:rowOff>
    </xdr:from>
    <xdr:ext cx="405111" cy="259045"/>
    <xdr:sp macro="" textlink="">
      <xdr:nvSpPr>
        <xdr:cNvPr id="242" name="n_3mainValue【福祉施設】&#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66" name="直線コネクタ 265"/>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67"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68" name="直線コネクタ 267"/>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69"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270" name="直線コネクタ 269"/>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271"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272" name="フローチャート: 判断 271"/>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273" name="フローチャート: 判断 272"/>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99077</xdr:rowOff>
    </xdr:from>
    <xdr:ext cx="469744" cy="259045"/>
    <xdr:sp macro="" textlink="">
      <xdr:nvSpPr>
        <xdr:cNvPr id="274"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275" name="フローチャート: 判断 274"/>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276"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120650</xdr:rowOff>
    </xdr:from>
    <xdr:to>
      <xdr:col>41</xdr:col>
      <xdr:colOff>101600</xdr:colOff>
      <xdr:row>84</xdr:row>
      <xdr:rowOff>50800</xdr:rowOff>
    </xdr:to>
    <xdr:sp macro="" textlink="">
      <xdr:nvSpPr>
        <xdr:cNvPr id="277" name="フローチャート: 判断 276"/>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41927</xdr:rowOff>
    </xdr:from>
    <xdr:ext cx="469744" cy="259045"/>
    <xdr:sp macro="" textlink="">
      <xdr:nvSpPr>
        <xdr:cNvPr id="278" name="n_3aveValue【福祉施設】&#10;一人当たり面積"/>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80</xdr:row>
      <xdr:rowOff>101600</xdr:rowOff>
    </xdr:from>
    <xdr:to>
      <xdr:col>41</xdr:col>
      <xdr:colOff>101600</xdr:colOff>
      <xdr:row>81</xdr:row>
      <xdr:rowOff>31750</xdr:rowOff>
    </xdr:to>
    <xdr:sp macro="" textlink="">
      <xdr:nvSpPr>
        <xdr:cNvPr id="284" name="楕円 283"/>
        <xdr:cNvSpPr/>
      </xdr:nvSpPr>
      <xdr:spPr>
        <a:xfrm>
          <a:off x="781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79</xdr:row>
      <xdr:rowOff>48277</xdr:rowOff>
    </xdr:from>
    <xdr:ext cx="469744" cy="259045"/>
    <xdr:sp macro="" textlink="">
      <xdr:nvSpPr>
        <xdr:cNvPr id="285" name="n_3mainValue【福祉施設】&#10;一人当たり面積"/>
        <xdr:cNvSpPr txBox="1"/>
      </xdr:nvSpPr>
      <xdr:spPr>
        <a:xfrm>
          <a:off x="7626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6" name="テキスト ボックス 29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7" name="直線コネクタ 29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8" name="テキスト ボックス 29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9" name="直線コネクタ 29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0" name="テキスト ボックス 29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1" name="直線コネクタ 30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2" name="テキスト ボックス 30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3" name="直線コネクタ 30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4" name="テキスト ボックス 30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5" name="直線コネクタ 30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6" name="テキスト ボックス 30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8" name="テキスト ボックス 30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10" name="直線コネクタ 309"/>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11"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12" name="直線コネクタ 311"/>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14" name="直線コネクタ 31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15"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16" name="フローチャート: 判断 315"/>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17" name="フローチャート: 判断 316"/>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59707</xdr:rowOff>
    </xdr:from>
    <xdr:ext cx="405111" cy="259045"/>
    <xdr:sp macro="" textlink="">
      <xdr:nvSpPr>
        <xdr:cNvPr id="318" name="n_1aveValue【市民会館】&#10;有形固定資産減価償却率"/>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84455</xdr:rowOff>
    </xdr:from>
    <xdr:to>
      <xdr:col>15</xdr:col>
      <xdr:colOff>101600</xdr:colOff>
      <xdr:row>105</xdr:row>
      <xdr:rowOff>14605</xdr:rowOff>
    </xdr:to>
    <xdr:sp macro="" textlink="">
      <xdr:nvSpPr>
        <xdr:cNvPr id="319" name="フローチャート: 判断 318"/>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31132</xdr:rowOff>
    </xdr:from>
    <xdr:ext cx="405111" cy="259045"/>
    <xdr:sp macro="" textlink="">
      <xdr:nvSpPr>
        <xdr:cNvPr id="320" name="n_2aveValue【市民会館】&#10;有形固定資産減価償却率"/>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29211</xdr:rowOff>
    </xdr:from>
    <xdr:to>
      <xdr:col>10</xdr:col>
      <xdr:colOff>165100</xdr:colOff>
      <xdr:row>105</xdr:row>
      <xdr:rowOff>130811</xdr:rowOff>
    </xdr:to>
    <xdr:sp macro="" textlink="">
      <xdr:nvSpPr>
        <xdr:cNvPr id="321" name="フローチャート: 判断 320"/>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147338</xdr:rowOff>
    </xdr:from>
    <xdr:ext cx="405111" cy="259045"/>
    <xdr:sp macro="" textlink="">
      <xdr:nvSpPr>
        <xdr:cNvPr id="322"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88264</xdr:rowOff>
    </xdr:from>
    <xdr:to>
      <xdr:col>10</xdr:col>
      <xdr:colOff>165100</xdr:colOff>
      <xdr:row>108</xdr:row>
      <xdr:rowOff>18414</xdr:rowOff>
    </xdr:to>
    <xdr:sp macro="" textlink="">
      <xdr:nvSpPr>
        <xdr:cNvPr id="328" name="楕円 327"/>
        <xdr:cNvSpPr/>
      </xdr:nvSpPr>
      <xdr:spPr>
        <a:xfrm>
          <a:off x="1968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108</xdr:row>
      <xdr:rowOff>9541</xdr:rowOff>
    </xdr:from>
    <xdr:ext cx="405111" cy="259045"/>
    <xdr:sp macro="" textlink="">
      <xdr:nvSpPr>
        <xdr:cNvPr id="329" name="n_3mainValue【市民会館】&#10;有形固定資産減価償却率"/>
        <xdr:cNvSpPr txBox="1"/>
      </xdr:nvSpPr>
      <xdr:spPr>
        <a:xfrm>
          <a:off x="18167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0" name="直線コネクタ 3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1" name="テキスト ボックス 3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2" name="直線コネクタ 3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3" name="テキスト ボックス 34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4" name="直線コネクタ 3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5" name="テキスト ボックス 3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6" name="直線コネクタ 3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7" name="テキスト ボックス 34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8" name="直線コネクタ 3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9" name="テキスト ボックス 34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53" name="直線コネクタ 352"/>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5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55" name="直線コネクタ 35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56"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57" name="直線コネクタ 356"/>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358"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359" name="フローチャート: 判断 358"/>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60" name="フローチャート: 判断 359"/>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90188</xdr:rowOff>
    </xdr:from>
    <xdr:ext cx="469744" cy="259045"/>
    <xdr:sp macro="" textlink="">
      <xdr:nvSpPr>
        <xdr:cNvPr id="361"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62" name="フローチャート: 判断 361"/>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97807</xdr:rowOff>
    </xdr:from>
    <xdr:ext cx="469744" cy="259045"/>
    <xdr:sp macro="" textlink="">
      <xdr:nvSpPr>
        <xdr:cNvPr id="363"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78739</xdr:rowOff>
    </xdr:from>
    <xdr:to>
      <xdr:col>41</xdr:col>
      <xdr:colOff>101600</xdr:colOff>
      <xdr:row>107</xdr:row>
      <xdr:rowOff>8889</xdr:rowOff>
    </xdr:to>
    <xdr:sp macro="" textlink="">
      <xdr:nvSpPr>
        <xdr:cNvPr id="364" name="フローチャート: 判断 363"/>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16</xdr:rowOff>
    </xdr:from>
    <xdr:ext cx="469744" cy="259045"/>
    <xdr:sp macro="" textlink="">
      <xdr:nvSpPr>
        <xdr:cNvPr id="365" name="n_3aveValue【市民会館】&#10;一人当たり面積"/>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63500</xdr:rowOff>
    </xdr:from>
    <xdr:to>
      <xdr:col>41</xdr:col>
      <xdr:colOff>101600</xdr:colOff>
      <xdr:row>106</xdr:row>
      <xdr:rowOff>165100</xdr:rowOff>
    </xdr:to>
    <xdr:sp macro="" textlink="">
      <xdr:nvSpPr>
        <xdr:cNvPr id="371" name="楕円 370"/>
        <xdr:cNvSpPr/>
      </xdr:nvSpPr>
      <xdr:spPr>
        <a:xfrm>
          <a:off x="781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10177</xdr:rowOff>
    </xdr:from>
    <xdr:ext cx="469744" cy="259045"/>
    <xdr:sp macro="" textlink="">
      <xdr:nvSpPr>
        <xdr:cNvPr id="372" name="n_3mainValue【市民会館】&#10;一人当たり面積"/>
        <xdr:cNvSpPr txBox="1"/>
      </xdr:nvSpPr>
      <xdr:spPr>
        <a:xfrm>
          <a:off x="76264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3" name="テキスト ボックス 3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5" name="テキスト ボックス 3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3" name="テキスト ボックス 3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5" name="テキスト ボックス 3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397" name="直線コネクタ 396"/>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398"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399" name="直線コネクタ 398"/>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0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01" name="直線コネクタ 40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02" name="【一般廃棄物処理施設】&#10;有形固定資産減価償却率平均値テキスト"/>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03" name="フローチャート: 判断 402"/>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04" name="フローチャート: 判断 403"/>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40657</xdr:rowOff>
    </xdr:from>
    <xdr:ext cx="405111" cy="259045"/>
    <xdr:sp macro="" textlink="">
      <xdr:nvSpPr>
        <xdr:cNvPr id="405"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141605</xdr:rowOff>
    </xdr:from>
    <xdr:to>
      <xdr:col>76</xdr:col>
      <xdr:colOff>165100</xdr:colOff>
      <xdr:row>37</xdr:row>
      <xdr:rowOff>71755</xdr:rowOff>
    </xdr:to>
    <xdr:sp macro="" textlink="">
      <xdr:nvSpPr>
        <xdr:cNvPr id="406" name="フローチャート: 判断 405"/>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88282</xdr:rowOff>
    </xdr:from>
    <xdr:ext cx="405111" cy="259045"/>
    <xdr:sp macro="" textlink="">
      <xdr:nvSpPr>
        <xdr:cNvPr id="407"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71120</xdr:rowOff>
    </xdr:from>
    <xdr:to>
      <xdr:col>72</xdr:col>
      <xdr:colOff>38100</xdr:colOff>
      <xdr:row>37</xdr:row>
      <xdr:rowOff>1270</xdr:rowOff>
    </xdr:to>
    <xdr:sp macro="" textlink="">
      <xdr:nvSpPr>
        <xdr:cNvPr id="408" name="フローチャート: 判断 407"/>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17797</xdr:rowOff>
    </xdr:from>
    <xdr:ext cx="405111" cy="259045"/>
    <xdr:sp macro="" textlink="">
      <xdr:nvSpPr>
        <xdr:cNvPr id="409"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8255</xdr:rowOff>
    </xdr:from>
    <xdr:to>
      <xdr:col>72</xdr:col>
      <xdr:colOff>38100</xdr:colOff>
      <xdr:row>41</xdr:row>
      <xdr:rowOff>109855</xdr:rowOff>
    </xdr:to>
    <xdr:sp macro="" textlink="">
      <xdr:nvSpPr>
        <xdr:cNvPr id="415" name="楕円 414"/>
        <xdr:cNvSpPr/>
      </xdr:nvSpPr>
      <xdr:spPr>
        <a:xfrm>
          <a:off x="13652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41</xdr:row>
      <xdr:rowOff>100982</xdr:rowOff>
    </xdr:from>
    <xdr:ext cx="405111" cy="259045"/>
    <xdr:sp macro="" textlink="">
      <xdr:nvSpPr>
        <xdr:cNvPr id="416" name="n_3mainValue【一般廃棄物処理施設】&#10;有形固定資産減価償却率"/>
        <xdr:cNvSpPr txBox="1"/>
      </xdr:nvSpPr>
      <xdr:spPr>
        <a:xfrm>
          <a:off x="13500744"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8" name="テキスト ボックス 42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0" name="テキスト ボックス 42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2" name="テキスト ボックス 43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4" name="テキスト ボックス 43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6" name="テキスト ボックス 43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40" name="直線コネクタ 439"/>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41"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42" name="直線コネクタ 441"/>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43"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44" name="直線コネクタ 443"/>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45"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446" name="フローチャート: 判断 445"/>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447" name="フローチャート: 判断 446"/>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161441</xdr:rowOff>
    </xdr:from>
    <xdr:ext cx="534377" cy="259045"/>
    <xdr:sp macro="" textlink="">
      <xdr:nvSpPr>
        <xdr:cNvPr id="448"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41356</xdr:rowOff>
    </xdr:from>
    <xdr:to>
      <xdr:col>107</xdr:col>
      <xdr:colOff>101600</xdr:colOff>
      <xdr:row>39</xdr:row>
      <xdr:rowOff>142956</xdr:rowOff>
    </xdr:to>
    <xdr:sp macro="" textlink="">
      <xdr:nvSpPr>
        <xdr:cNvPr id="449" name="フローチャート: 判断 448"/>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159483</xdr:rowOff>
    </xdr:from>
    <xdr:ext cx="534377" cy="259045"/>
    <xdr:sp macro="" textlink="">
      <xdr:nvSpPr>
        <xdr:cNvPr id="450"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159733</xdr:rowOff>
    </xdr:from>
    <xdr:to>
      <xdr:col>102</xdr:col>
      <xdr:colOff>165100</xdr:colOff>
      <xdr:row>40</xdr:row>
      <xdr:rowOff>89883</xdr:rowOff>
    </xdr:to>
    <xdr:sp macro="" textlink="">
      <xdr:nvSpPr>
        <xdr:cNvPr id="451" name="フローチャート: 判断 450"/>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106410</xdr:rowOff>
    </xdr:from>
    <xdr:ext cx="534377" cy="259045"/>
    <xdr:sp macro="" textlink="">
      <xdr:nvSpPr>
        <xdr:cNvPr id="452"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155969</xdr:rowOff>
    </xdr:from>
    <xdr:to>
      <xdr:col>102</xdr:col>
      <xdr:colOff>165100</xdr:colOff>
      <xdr:row>42</xdr:row>
      <xdr:rowOff>86119</xdr:rowOff>
    </xdr:to>
    <xdr:sp macro="" textlink="">
      <xdr:nvSpPr>
        <xdr:cNvPr id="458" name="楕円 457"/>
        <xdr:cNvSpPr/>
      </xdr:nvSpPr>
      <xdr:spPr>
        <a:xfrm>
          <a:off x="19494500" y="71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42</xdr:row>
      <xdr:rowOff>77246</xdr:rowOff>
    </xdr:from>
    <xdr:ext cx="378565" cy="259045"/>
    <xdr:sp macro="" textlink="">
      <xdr:nvSpPr>
        <xdr:cNvPr id="459" name="n_3mainValue【一般廃棄物処理施設】&#10;一人当たり有形固定資産（償却資産）額"/>
        <xdr:cNvSpPr txBox="1"/>
      </xdr:nvSpPr>
      <xdr:spPr>
        <a:xfrm>
          <a:off x="19356017" y="727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0" name="テキスト ボックス 46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1" name="直線コネクタ 4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2" name="テキスト ボックス 47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3" name="直線コネクタ 4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4" name="テキスト ボックス 4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5" name="直線コネクタ 4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6" name="テキスト ボックス 4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7" name="直線コネクタ 4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8" name="テキスト ボックス 47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0" name="テキスト ボックス 4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482" name="直線コネクタ 48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48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484" name="直線コネクタ 48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48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486" name="直線コネクタ 48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487"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88" name="フローチャート: 判断 48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89" name="フローチャート: 判断 48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71899</xdr:rowOff>
    </xdr:from>
    <xdr:ext cx="405111" cy="259045"/>
    <xdr:sp macro="" textlink="">
      <xdr:nvSpPr>
        <xdr:cNvPr id="490" name="n_1aveValue【保健センター・保健所】&#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xdr:rowOff>
    </xdr:from>
    <xdr:to>
      <xdr:col>76</xdr:col>
      <xdr:colOff>165100</xdr:colOff>
      <xdr:row>60</xdr:row>
      <xdr:rowOff>107950</xdr:rowOff>
    </xdr:to>
    <xdr:sp macro="" textlink="">
      <xdr:nvSpPr>
        <xdr:cNvPr id="491" name="フローチャート: 判断 490"/>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124477</xdr:rowOff>
    </xdr:from>
    <xdr:ext cx="405111" cy="259045"/>
    <xdr:sp macro="" textlink="">
      <xdr:nvSpPr>
        <xdr:cNvPr id="492" name="n_2aveValue【保健センター・保健所】&#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70358</xdr:rowOff>
    </xdr:from>
    <xdr:to>
      <xdr:col>72</xdr:col>
      <xdr:colOff>38100</xdr:colOff>
      <xdr:row>62</xdr:row>
      <xdr:rowOff>508</xdr:rowOff>
    </xdr:to>
    <xdr:sp macro="" textlink="">
      <xdr:nvSpPr>
        <xdr:cNvPr id="493" name="フローチャート: 判断 492"/>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17035</xdr:rowOff>
    </xdr:from>
    <xdr:ext cx="405111" cy="259045"/>
    <xdr:sp macro="" textlink="">
      <xdr:nvSpPr>
        <xdr:cNvPr id="494" name="n_3aveValue【保健センター・保健所】&#10;有形固定資産減価償却率"/>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111506</xdr:rowOff>
    </xdr:from>
    <xdr:to>
      <xdr:col>72</xdr:col>
      <xdr:colOff>38100</xdr:colOff>
      <xdr:row>63</xdr:row>
      <xdr:rowOff>41656</xdr:rowOff>
    </xdr:to>
    <xdr:sp macro="" textlink="">
      <xdr:nvSpPr>
        <xdr:cNvPr id="500" name="楕円 499"/>
        <xdr:cNvSpPr/>
      </xdr:nvSpPr>
      <xdr:spPr>
        <a:xfrm>
          <a:off x="13652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63</xdr:row>
      <xdr:rowOff>32783</xdr:rowOff>
    </xdr:from>
    <xdr:ext cx="405111" cy="259045"/>
    <xdr:sp macro="" textlink="">
      <xdr:nvSpPr>
        <xdr:cNvPr id="501" name="n_3mainValue【保健センター・保健所】&#10;有形固定資産減価償却率"/>
        <xdr:cNvSpPr txBox="1"/>
      </xdr:nvSpPr>
      <xdr:spPr>
        <a:xfrm>
          <a:off x="13500744" y="108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2" name="直線コネクタ 5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3" name="テキスト ボックス 5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4" name="直線コネクタ 5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5" name="テキスト ボックス 5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6" name="直線コネクタ 5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7" name="テキスト ボックス 5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8" name="直線コネクタ 5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9" name="テキスト ボックス 5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102870</xdr:rowOff>
    </xdr:from>
    <xdr:to>
      <xdr:col>116</xdr:col>
      <xdr:colOff>62864</xdr:colOff>
      <xdr:row>63</xdr:row>
      <xdr:rowOff>148590</xdr:rowOff>
    </xdr:to>
    <xdr:cxnSp macro="">
      <xdr:nvCxnSpPr>
        <xdr:cNvPr id="523" name="直線コネクタ 522"/>
        <xdr:cNvCxnSpPr/>
      </xdr:nvCxnSpPr>
      <xdr:spPr>
        <a:xfrm flipV="1">
          <a:off x="22160864" y="98755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24"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25" name="直線コネクタ 524"/>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49547</xdr:rowOff>
    </xdr:from>
    <xdr:ext cx="469744" cy="259045"/>
    <xdr:sp macro="" textlink="">
      <xdr:nvSpPr>
        <xdr:cNvPr id="526" name="【保健センター・保健所】&#10;一人当たり面積最大値テキスト"/>
        <xdr:cNvSpPr txBox="1"/>
      </xdr:nvSpPr>
      <xdr:spPr>
        <a:xfrm>
          <a:off x="22199600" y="965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102870</xdr:rowOff>
    </xdr:from>
    <xdr:to>
      <xdr:col>116</xdr:col>
      <xdr:colOff>152400</xdr:colOff>
      <xdr:row>57</xdr:row>
      <xdr:rowOff>102870</xdr:rowOff>
    </xdr:to>
    <xdr:cxnSp macro="">
      <xdr:nvCxnSpPr>
        <xdr:cNvPr id="527" name="直線コネクタ 526"/>
        <xdr:cNvCxnSpPr/>
      </xdr:nvCxnSpPr>
      <xdr:spPr>
        <a:xfrm>
          <a:off x="22072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28"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29" name="フローチャート: 判断 528"/>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530" name="フローチャート: 判断 529"/>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44467</xdr:rowOff>
    </xdr:from>
    <xdr:ext cx="469744" cy="259045"/>
    <xdr:sp macro="" textlink="">
      <xdr:nvSpPr>
        <xdr:cNvPr id="531"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97790</xdr:rowOff>
    </xdr:from>
    <xdr:to>
      <xdr:col>107</xdr:col>
      <xdr:colOff>101600</xdr:colOff>
      <xdr:row>62</xdr:row>
      <xdr:rowOff>27940</xdr:rowOff>
    </xdr:to>
    <xdr:sp macro="" textlink="">
      <xdr:nvSpPr>
        <xdr:cNvPr id="532" name="フローチャート: 判断 531"/>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44467</xdr:rowOff>
    </xdr:from>
    <xdr:ext cx="469744" cy="259045"/>
    <xdr:sp macro="" textlink="">
      <xdr:nvSpPr>
        <xdr:cNvPr id="533"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154940</xdr:rowOff>
    </xdr:from>
    <xdr:to>
      <xdr:col>102</xdr:col>
      <xdr:colOff>165100</xdr:colOff>
      <xdr:row>61</xdr:row>
      <xdr:rowOff>85090</xdr:rowOff>
    </xdr:to>
    <xdr:sp macro="" textlink="">
      <xdr:nvSpPr>
        <xdr:cNvPr id="534" name="フローチャート: 判断 533"/>
        <xdr:cNvSpPr/>
      </xdr:nvSpPr>
      <xdr:spPr>
        <a:xfrm>
          <a:off x="19494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76217</xdr:rowOff>
    </xdr:from>
    <xdr:ext cx="469744" cy="259045"/>
    <xdr:sp macro="" textlink="">
      <xdr:nvSpPr>
        <xdr:cNvPr id="535" name="n_3aveValue【保健センター・保健所】&#10;一人当たり面積"/>
        <xdr:cNvSpPr txBox="1"/>
      </xdr:nvSpPr>
      <xdr:spPr>
        <a:xfrm>
          <a:off x="19310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109220</xdr:rowOff>
    </xdr:from>
    <xdr:to>
      <xdr:col>102</xdr:col>
      <xdr:colOff>165100</xdr:colOff>
      <xdr:row>57</xdr:row>
      <xdr:rowOff>39370</xdr:rowOff>
    </xdr:to>
    <xdr:sp macro="" textlink="">
      <xdr:nvSpPr>
        <xdr:cNvPr id="541" name="楕円 540"/>
        <xdr:cNvSpPr/>
      </xdr:nvSpPr>
      <xdr:spPr>
        <a:xfrm>
          <a:off x="19494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55</xdr:row>
      <xdr:rowOff>55897</xdr:rowOff>
    </xdr:from>
    <xdr:ext cx="469744" cy="259045"/>
    <xdr:sp macro="" textlink="">
      <xdr:nvSpPr>
        <xdr:cNvPr id="542" name="n_3mainValue【保健センター・保健所】&#10;一人当たり面積"/>
        <xdr:cNvSpPr txBox="1"/>
      </xdr:nvSpPr>
      <xdr:spPr>
        <a:xfrm>
          <a:off x="19310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3" name="テキスト ボックス 5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55" name="テキスト ボックス 5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65" name="テキスト ボックス 5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7" name="テキスト ボックス 56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569" name="直線コネクタ 568"/>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570"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571" name="直線コネクタ 570"/>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572"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573" name="直線コネクタ 572"/>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574"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575" name="フローチャート: 判断 574"/>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76" name="フローチャート: 判断 575"/>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925</xdr:rowOff>
    </xdr:from>
    <xdr:ext cx="405111" cy="259045"/>
    <xdr:sp macro="" textlink="">
      <xdr:nvSpPr>
        <xdr:cNvPr id="577" name="n_1ave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155484</xdr:rowOff>
    </xdr:from>
    <xdr:to>
      <xdr:col>76</xdr:col>
      <xdr:colOff>165100</xdr:colOff>
      <xdr:row>82</xdr:row>
      <xdr:rowOff>85634</xdr:rowOff>
    </xdr:to>
    <xdr:sp macro="" textlink="">
      <xdr:nvSpPr>
        <xdr:cNvPr id="578" name="フローチャート: 判断 577"/>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102161</xdr:rowOff>
    </xdr:from>
    <xdr:ext cx="405111" cy="259045"/>
    <xdr:sp macro="" textlink="">
      <xdr:nvSpPr>
        <xdr:cNvPr id="579" name="n_2ave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88537</xdr:rowOff>
    </xdr:from>
    <xdr:to>
      <xdr:col>72</xdr:col>
      <xdr:colOff>38100</xdr:colOff>
      <xdr:row>83</xdr:row>
      <xdr:rowOff>18687</xdr:rowOff>
    </xdr:to>
    <xdr:sp macro="" textlink="">
      <xdr:nvSpPr>
        <xdr:cNvPr id="580" name="フローチャート: 判断 579"/>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35214</xdr:rowOff>
    </xdr:from>
    <xdr:ext cx="405111" cy="259045"/>
    <xdr:sp macro="" textlink="">
      <xdr:nvSpPr>
        <xdr:cNvPr id="581"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33020</xdr:rowOff>
    </xdr:from>
    <xdr:to>
      <xdr:col>72</xdr:col>
      <xdr:colOff>38100</xdr:colOff>
      <xdr:row>84</xdr:row>
      <xdr:rowOff>134620</xdr:rowOff>
    </xdr:to>
    <xdr:sp macro="" textlink="">
      <xdr:nvSpPr>
        <xdr:cNvPr id="587" name="楕円 586"/>
        <xdr:cNvSpPr/>
      </xdr:nvSpPr>
      <xdr:spPr>
        <a:xfrm>
          <a:off x="1365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84</xdr:row>
      <xdr:rowOff>125747</xdr:rowOff>
    </xdr:from>
    <xdr:ext cx="405111" cy="259045"/>
    <xdr:sp macro="" textlink="">
      <xdr:nvSpPr>
        <xdr:cNvPr id="588" name="n_3mainValue【消防施設】&#10;有形固定資産減価償却率"/>
        <xdr:cNvSpPr txBox="1"/>
      </xdr:nvSpPr>
      <xdr:spPr>
        <a:xfrm>
          <a:off x="13500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12" name="直線コネクタ 611"/>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3"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4" name="直線コネクタ 61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15"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16" name="直線コネクタ 615"/>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17"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18" name="フローチャート: 判断 617"/>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19" name="フローチャート: 判断 618"/>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55897</xdr:rowOff>
    </xdr:from>
    <xdr:ext cx="469744" cy="259045"/>
    <xdr:sp macro="" textlink="">
      <xdr:nvSpPr>
        <xdr:cNvPr id="620"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101600</xdr:rowOff>
    </xdr:from>
    <xdr:to>
      <xdr:col>107</xdr:col>
      <xdr:colOff>101600</xdr:colOff>
      <xdr:row>85</xdr:row>
      <xdr:rowOff>31750</xdr:rowOff>
    </xdr:to>
    <xdr:sp macro="" textlink="">
      <xdr:nvSpPr>
        <xdr:cNvPr id="621" name="フローチャート: 判断 620"/>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48277</xdr:rowOff>
    </xdr:from>
    <xdr:ext cx="469744" cy="259045"/>
    <xdr:sp macro="" textlink="">
      <xdr:nvSpPr>
        <xdr:cNvPr id="622"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101600</xdr:rowOff>
    </xdr:from>
    <xdr:to>
      <xdr:col>102</xdr:col>
      <xdr:colOff>165100</xdr:colOff>
      <xdr:row>85</xdr:row>
      <xdr:rowOff>31750</xdr:rowOff>
    </xdr:to>
    <xdr:sp macro="" textlink="">
      <xdr:nvSpPr>
        <xdr:cNvPr id="623" name="フローチャート: 判断 62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22877</xdr:rowOff>
    </xdr:from>
    <xdr:ext cx="469744" cy="259045"/>
    <xdr:sp macro="" textlink="">
      <xdr:nvSpPr>
        <xdr:cNvPr id="624"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48261</xdr:rowOff>
    </xdr:from>
    <xdr:to>
      <xdr:col>102</xdr:col>
      <xdr:colOff>165100</xdr:colOff>
      <xdr:row>84</xdr:row>
      <xdr:rowOff>149861</xdr:rowOff>
    </xdr:to>
    <xdr:sp macro="" textlink="">
      <xdr:nvSpPr>
        <xdr:cNvPr id="630" name="楕円 629"/>
        <xdr:cNvSpPr/>
      </xdr:nvSpPr>
      <xdr:spPr>
        <a:xfrm>
          <a:off x="19494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166388</xdr:rowOff>
    </xdr:from>
    <xdr:ext cx="469744" cy="259045"/>
    <xdr:sp macro="" textlink="">
      <xdr:nvSpPr>
        <xdr:cNvPr id="631" name="n_3mainValue【消防施設】&#10;一人当たり面積"/>
        <xdr:cNvSpPr txBox="1"/>
      </xdr:nvSpPr>
      <xdr:spPr>
        <a:xfrm>
          <a:off x="193104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3" name="テキスト ボックス 64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1" name="テキスト ボックス 6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3" name="テキスト ボックス 6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655" name="直線コネクタ 654"/>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656"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57" name="直線コネクタ 65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658"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659" name="直線コネクタ 658"/>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660"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661" name="フローチャート: 判断 660"/>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662" name="フローチャート: 判断 661"/>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71138</xdr:rowOff>
    </xdr:from>
    <xdr:ext cx="405111" cy="259045"/>
    <xdr:sp macro="" textlink="">
      <xdr:nvSpPr>
        <xdr:cNvPr id="663" name="n_1aveValue【庁舎】&#10;有形固定資産減価償却率"/>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143511</xdr:rowOff>
    </xdr:from>
    <xdr:to>
      <xdr:col>76</xdr:col>
      <xdr:colOff>165100</xdr:colOff>
      <xdr:row>103</xdr:row>
      <xdr:rowOff>73661</xdr:rowOff>
    </xdr:to>
    <xdr:sp macro="" textlink="">
      <xdr:nvSpPr>
        <xdr:cNvPr id="664" name="フローチャート: 判断 663"/>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90188</xdr:rowOff>
    </xdr:from>
    <xdr:ext cx="405111" cy="259045"/>
    <xdr:sp macro="" textlink="">
      <xdr:nvSpPr>
        <xdr:cNvPr id="665" name="n_2aveValue【庁舎】&#10;有形固定資産減価償却率"/>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101</xdr:row>
      <xdr:rowOff>97789</xdr:rowOff>
    </xdr:from>
    <xdr:to>
      <xdr:col>72</xdr:col>
      <xdr:colOff>38100</xdr:colOff>
      <xdr:row>102</xdr:row>
      <xdr:rowOff>27939</xdr:rowOff>
    </xdr:to>
    <xdr:sp macro="" textlink="">
      <xdr:nvSpPr>
        <xdr:cNvPr id="666" name="フローチャート: 判断 665"/>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100</xdr:row>
      <xdr:rowOff>44466</xdr:rowOff>
    </xdr:from>
    <xdr:ext cx="405111" cy="259045"/>
    <xdr:sp macro="" textlink="">
      <xdr:nvSpPr>
        <xdr:cNvPr id="667" name="n_3aveValue【庁舎】&#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44450</xdr:rowOff>
    </xdr:from>
    <xdr:to>
      <xdr:col>72</xdr:col>
      <xdr:colOff>38100</xdr:colOff>
      <xdr:row>105</xdr:row>
      <xdr:rowOff>146050</xdr:rowOff>
    </xdr:to>
    <xdr:sp macro="" textlink="">
      <xdr:nvSpPr>
        <xdr:cNvPr id="673" name="楕円 672"/>
        <xdr:cNvSpPr/>
      </xdr:nvSpPr>
      <xdr:spPr>
        <a:xfrm>
          <a:off x="1365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137177</xdr:rowOff>
    </xdr:from>
    <xdr:ext cx="405111" cy="259045"/>
    <xdr:sp macro="" textlink="">
      <xdr:nvSpPr>
        <xdr:cNvPr id="674" name="n_3mainValue【庁舎】&#10;有形固定資産減価償却率"/>
        <xdr:cNvSpPr txBox="1"/>
      </xdr:nvSpPr>
      <xdr:spPr>
        <a:xfrm>
          <a:off x="13500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3" name="テキスト ボックス 6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5" name="直線コネクタ 6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6" name="テキスト ボックス 6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7" name="直線コネクタ 6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8" name="テキスト ボックス 68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9" name="直線コネクタ 6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0" name="テキスト ボックス 68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1" name="直線コネクタ 6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2" name="テキスト ボックス 69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696" name="直線コネクタ 695"/>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697"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698" name="直線コネクタ 697"/>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699"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00" name="直線コネクタ 699"/>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01"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02" name="フローチャート: 判断 701"/>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03" name="フローチャート: 判断 702"/>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26940</xdr:rowOff>
    </xdr:from>
    <xdr:ext cx="469744" cy="259045"/>
    <xdr:sp macro="" textlink="">
      <xdr:nvSpPr>
        <xdr:cNvPr id="704"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84837</xdr:rowOff>
    </xdr:from>
    <xdr:to>
      <xdr:col>107</xdr:col>
      <xdr:colOff>101600</xdr:colOff>
      <xdr:row>105</xdr:row>
      <xdr:rowOff>14987</xdr:rowOff>
    </xdr:to>
    <xdr:sp macro="" textlink="">
      <xdr:nvSpPr>
        <xdr:cNvPr id="705" name="フローチャート: 判断 704"/>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31514</xdr:rowOff>
    </xdr:from>
    <xdr:ext cx="469744" cy="259045"/>
    <xdr:sp macro="" textlink="">
      <xdr:nvSpPr>
        <xdr:cNvPr id="706"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27687</xdr:rowOff>
    </xdr:from>
    <xdr:to>
      <xdr:col>102</xdr:col>
      <xdr:colOff>165100</xdr:colOff>
      <xdr:row>105</xdr:row>
      <xdr:rowOff>129287</xdr:rowOff>
    </xdr:to>
    <xdr:sp macro="" textlink="">
      <xdr:nvSpPr>
        <xdr:cNvPr id="707" name="フローチャート: 判断 706"/>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145814</xdr:rowOff>
    </xdr:from>
    <xdr:ext cx="469744" cy="259045"/>
    <xdr:sp macro="" textlink="">
      <xdr:nvSpPr>
        <xdr:cNvPr id="708" name="n_3aveValue【庁舎】&#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9" name="テキスト ボックス 7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25400</xdr:rowOff>
    </xdr:from>
    <xdr:to>
      <xdr:col>102</xdr:col>
      <xdr:colOff>165100</xdr:colOff>
      <xdr:row>106</xdr:row>
      <xdr:rowOff>127000</xdr:rowOff>
    </xdr:to>
    <xdr:sp macro="" textlink="">
      <xdr:nvSpPr>
        <xdr:cNvPr id="714" name="楕円 713"/>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118127</xdr:rowOff>
    </xdr:from>
    <xdr:ext cx="469744" cy="259045"/>
    <xdr:sp macro="" textlink="">
      <xdr:nvSpPr>
        <xdr:cNvPr id="715" name="n_3mainValue【庁舎】&#10;一人当たり面積"/>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固定資産台帳の見直しを行っているため、各分析表の数値が算出されていないが、今後も計画的な老朽化対策を進め、将来負担の平準化を図るとともに、最適な施設のあり方を検討し、維持管理経費の削減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161,628
158,135
103.76
49,360,269
47,425,869
1,794,745
29,536,377
33,987,393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単年度指数は、平成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を下回り、以降も税収減、社会保障費の増という構図の中で</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年続けて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普通交付税</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交付団体となっている。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年度は前年度の数値</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0.901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に比べて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0.006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0.895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となっており、類似団体の中では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位となった。昨年</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から減となった理由は、財政力指数の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を構成する基準財政</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収入</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額について、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地方消費税交付金が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+134,586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千円、企業業績の改善などにより法人税割が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+70,602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千円などの影響により、前年度比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+32,441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分母</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を構成する基準財政</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需要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額は、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社会保障費の伸びにより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高齢者</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保健</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福祉費が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+234,948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、社会福祉費が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+148,398</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千円となり、前年度比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+177,286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なったことから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、基準財政需要額の増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額が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基準財政</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収入</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の増額を上回った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年度まで改善傾向であったが、平成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ポイントそれぞれ改善し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たが、依然として全国平均の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改善した主な要因としては、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地方交付税が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+163,448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千円、地方消費税交付金が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+144,295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千円など、経常一般財源等歳入額が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+195,957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千円となったことに加え、補助費等、物件費、公債費等の経常経費充当一般財源等が△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59,822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千円となったことから、前年度と比べて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予算の編成や執行においては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、全ての事業について必要性や優先度、経費の内容などについて見直し、改善に努める。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169672</xdr:rowOff>
    </xdr:to>
    <xdr:cxnSp macro="">
      <xdr:nvCxnSpPr>
        <xdr:cNvPr id="130" name="直線コネクタ 129"/>
        <xdr:cNvCxnSpPr/>
      </xdr:nvCxnSpPr>
      <xdr:spPr>
        <a:xfrm flipV="1">
          <a:off x="4114800" y="1103630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66</xdr:row>
      <xdr:rowOff>106680</xdr:rowOff>
    </xdr:to>
    <xdr:cxnSp macro="">
      <xdr:nvCxnSpPr>
        <xdr:cNvPr id="133" name="直線コネクタ 132"/>
        <xdr:cNvCxnSpPr/>
      </xdr:nvCxnSpPr>
      <xdr:spPr>
        <a:xfrm flipV="1">
          <a:off x="3225800" y="1114247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66</xdr:row>
      <xdr:rowOff>106680</xdr:rowOff>
    </xdr:to>
    <xdr:cxnSp macro="">
      <xdr:nvCxnSpPr>
        <xdr:cNvPr id="136" name="直線コネクタ 135"/>
        <xdr:cNvCxnSpPr/>
      </xdr:nvCxnSpPr>
      <xdr:spPr>
        <a:xfrm>
          <a:off x="2336800" y="10862564"/>
          <a:ext cx="889000" cy="5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63</xdr:row>
      <xdr:rowOff>128778</xdr:rowOff>
    </xdr:to>
    <xdr:cxnSp macro="">
      <xdr:nvCxnSpPr>
        <xdr:cNvPr id="139" name="直線コネクタ 138"/>
        <xdr:cNvCxnSpPr/>
      </xdr:nvCxnSpPr>
      <xdr:spPr>
        <a:xfrm flipV="1">
          <a:off x="1447800" y="1086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9" name="楕円 148"/>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0"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1" name="楕円 150"/>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2" name="テキスト ボックス 151"/>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5" name="楕円 154"/>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6" name="テキスト ボックス 155"/>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7" name="楕円 156"/>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58" name="テキスト ボックス 157"/>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年度においても、前年度に引き続き、全国平均、神奈川県平均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類似団体内平均の各数値を下回っ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この主な要因は、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年度に実施した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本庁舎耐震対策事業において、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事務室のリニューアルによる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備品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整備が完了したことに伴い前年度と比べて△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121,931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千円となったことなどにより、物件費全体で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372,454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％）となったことによるものである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55101</xdr:rowOff>
    </xdr:from>
    <xdr:to>
      <xdr:col>23</xdr:col>
      <xdr:colOff>133350</xdr:colOff>
      <xdr:row>82</xdr:row>
      <xdr:rowOff>72244</xdr:rowOff>
    </xdr:to>
    <xdr:cxnSp macro="">
      <xdr:nvCxnSpPr>
        <xdr:cNvPr id="195" name="直線コネクタ 194"/>
        <xdr:cNvCxnSpPr/>
      </xdr:nvCxnSpPr>
      <xdr:spPr>
        <a:xfrm flipV="1">
          <a:off x="4114800" y="14114001"/>
          <a:ext cx="8382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46230</xdr:rowOff>
    </xdr:from>
    <xdr:to>
      <xdr:col>19</xdr:col>
      <xdr:colOff>133350</xdr:colOff>
      <xdr:row>82</xdr:row>
      <xdr:rowOff>72244</xdr:rowOff>
    </xdr:to>
    <xdr:cxnSp macro="">
      <xdr:nvCxnSpPr>
        <xdr:cNvPr id="198" name="直線コネクタ 197"/>
        <xdr:cNvCxnSpPr/>
      </xdr:nvCxnSpPr>
      <xdr:spPr>
        <a:xfrm>
          <a:off x="3225800" y="14105130"/>
          <a:ext cx="8890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16309</xdr:rowOff>
    </xdr:from>
    <xdr:to>
      <xdr:col>15</xdr:col>
      <xdr:colOff>82550</xdr:colOff>
      <xdr:row>82</xdr:row>
      <xdr:rowOff>46230</xdr:rowOff>
    </xdr:to>
    <xdr:cxnSp macro="">
      <xdr:nvCxnSpPr>
        <xdr:cNvPr id="201" name="直線コネクタ 200"/>
        <xdr:cNvCxnSpPr/>
      </xdr:nvCxnSpPr>
      <xdr:spPr>
        <a:xfrm>
          <a:off x="2336800" y="14075209"/>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165996</xdr:rowOff>
    </xdr:from>
    <xdr:to>
      <xdr:col>11</xdr:col>
      <xdr:colOff>31750</xdr:colOff>
      <xdr:row>82</xdr:row>
      <xdr:rowOff>16309</xdr:rowOff>
    </xdr:to>
    <xdr:cxnSp macro="">
      <xdr:nvCxnSpPr>
        <xdr:cNvPr id="204" name="直線コネクタ 203"/>
        <xdr:cNvCxnSpPr/>
      </xdr:nvCxnSpPr>
      <xdr:spPr>
        <a:xfrm>
          <a:off x="1447800" y="14053446"/>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4301</xdr:rowOff>
    </xdr:from>
    <xdr:to>
      <xdr:col>23</xdr:col>
      <xdr:colOff>184150</xdr:colOff>
      <xdr:row>82</xdr:row>
      <xdr:rowOff>105901</xdr:rowOff>
    </xdr:to>
    <xdr:sp macro="" textlink="">
      <xdr:nvSpPr>
        <xdr:cNvPr id="214" name="楕円 213"/>
        <xdr:cNvSpPr/>
      </xdr:nvSpPr>
      <xdr:spPr>
        <a:xfrm>
          <a:off x="4902200" y="140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20828</xdr:rowOff>
    </xdr:from>
    <xdr:ext cx="762000" cy="259045"/>
    <xdr:sp macro="" textlink="">
      <xdr:nvSpPr>
        <xdr:cNvPr id="215" name="人件費・物件費等の状況該当値テキスト"/>
        <xdr:cNvSpPr txBox="1"/>
      </xdr:nvSpPr>
      <xdr:spPr>
        <a:xfrm>
          <a:off x="5041900" y="1390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21444</xdr:rowOff>
    </xdr:from>
    <xdr:to>
      <xdr:col>19</xdr:col>
      <xdr:colOff>184150</xdr:colOff>
      <xdr:row>82</xdr:row>
      <xdr:rowOff>123044</xdr:rowOff>
    </xdr:to>
    <xdr:sp macro="" textlink="">
      <xdr:nvSpPr>
        <xdr:cNvPr id="216" name="楕円 215"/>
        <xdr:cNvSpPr/>
      </xdr:nvSpPr>
      <xdr:spPr>
        <a:xfrm>
          <a:off x="4064000" y="1408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133221</xdr:rowOff>
    </xdr:from>
    <xdr:ext cx="736600" cy="259045"/>
    <xdr:sp macro="" textlink="">
      <xdr:nvSpPr>
        <xdr:cNvPr id="217" name="テキスト ボックス 216"/>
        <xdr:cNvSpPr txBox="1"/>
      </xdr:nvSpPr>
      <xdr:spPr>
        <a:xfrm>
          <a:off x="3733800" y="1384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166880</xdr:rowOff>
    </xdr:from>
    <xdr:to>
      <xdr:col>15</xdr:col>
      <xdr:colOff>133350</xdr:colOff>
      <xdr:row>82</xdr:row>
      <xdr:rowOff>97030</xdr:rowOff>
    </xdr:to>
    <xdr:sp macro="" textlink="">
      <xdr:nvSpPr>
        <xdr:cNvPr id="218" name="楕円 217"/>
        <xdr:cNvSpPr/>
      </xdr:nvSpPr>
      <xdr:spPr>
        <a:xfrm>
          <a:off x="3175000" y="14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107207</xdr:rowOff>
    </xdr:from>
    <xdr:ext cx="762000" cy="259045"/>
    <xdr:sp macro="" textlink="">
      <xdr:nvSpPr>
        <xdr:cNvPr id="219" name="テキスト ボックス 218"/>
        <xdr:cNvSpPr txBox="1"/>
      </xdr:nvSpPr>
      <xdr:spPr>
        <a:xfrm>
          <a:off x="2844800" y="1382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136959</xdr:rowOff>
    </xdr:from>
    <xdr:to>
      <xdr:col>11</xdr:col>
      <xdr:colOff>82550</xdr:colOff>
      <xdr:row>82</xdr:row>
      <xdr:rowOff>67109</xdr:rowOff>
    </xdr:to>
    <xdr:sp macro="" textlink="">
      <xdr:nvSpPr>
        <xdr:cNvPr id="220" name="楕円 219"/>
        <xdr:cNvSpPr/>
      </xdr:nvSpPr>
      <xdr:spPr>
        <a:xfrm>
          <a:off x="2286000" y="140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77286</xdr:rowOff>
    </xdr:from>
    <xdr:ext cx="762000" cy="259045"/>
    <xdr:sp macro="" textlink="">
      <xdr:nvSpPr>
        <xdr:cNvPr id="221" name="テキスト ボックス 220"/>
        <xdr:cNvSpPr txBox="1"/>
      </xdr:nvSpPr>
      <xdr:spPr>
        <a:xfrm>
          <a:off x="1955800" y="1379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115196</xdr:rowOff>
    </xdr:from>
    <xdr:to>
      <xdr:col>7</xdr:col>
      <xdr:colOff>31750</xdr:colOff>
      <xdr:row>82</xdr:row>
      <xdr:rowOff>45346</xdr:rowOff>
    </xdr:to>
    <xdr:sp macro="" textlink="">
      <xdr:nvSpPr>
        <xdr:cNvPr id="222" name="楕円 221"/>
        <xdr:cNvSpPr/>
      </xdr:nvSpPr>
      <xdr:spPr>
        <a:xfrm>
          <a:off x="1397000" y="140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55523</xdr:rowOff>
    </xdr:from>
    <xdr:ext cx="762000" cy="259045"/>
    <xdr:sp macro="" textlink="">
      <xdr:nvSpPr>
        <xdr:cNvPr id="223" name="テキスト ボックス 222"/>
        <xdr:cNvSpPr txBox="1"/>
      </xdr:nvSpPr>
      <xdr:spPr>
        <a:xfrm>
          <a:off x="1066800" y="1377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類似団体平均、全国市平均との比較では、それぞれ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上回っているが、過去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年間では僅差で推移している。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前年度と比較したラスパイレス指数の上昇要因としては、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高等学校卒業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の新採用人数が増えたこと及び経験年数の長い職員が企業職から一般行政職に異動したこと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なお、人件費抑制の取組みとして、平成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日からの給与制度の総合的見直しを始め、平成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年度には住居手当の見直し（持家を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円に引き下げ）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年度からは配偶者及び子に係る扶養手当額の見直しを実施して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、今後も引き続き給与体系の適正化に努めていく。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88</xdr:row>
      <xdr:rowOff>96520</xdr:rowOff>
    </xdr:to>
    <xdr:cxnSp macro="">
      <xdr:nvCxnSpPr>
        <xdr:cNvPr id="255" name="直線コネクタ 254"/>
        <xdr:cNvCxnSpPr/>
      </xdr:nvCxnSpPr>
      <xdr:spPr>
        <a:xfrm>
          <a:off x="16179800" y="150393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6" name="給与水準   （国との比較）平均値テキスト"/>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87</xdr:row>
      <xdr:rowOff>123189</xdr:rowOff>
    </xdr:to>
    <xdr:cxnSp macro="">
      <xdr:nvCxnSpPr>
        <xdr:cNvPr id="258" name="直線コネクタ 257"/>
        <xdr:cNvCxnSpPr/>
      </xdr:nvCxnSpPr>
      <xdr:spPr>
        <a:xfrm>
          <a:off x="15290800" y="15039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24130</xdr:rowOff>
    </xdr:to>
    <xdr:cxnSp macro="">
      <xdr:nvCxnSpPr>
        <xdr:cNvPr id="261" name="直線コネクタ 260"/>
        <xdr:cNvCxnSpPr/>
      </xdr:nvCxnSpPr>
      <xdr:spPr>
        <a:xfrm flipV="1">
          <a:off x="14401800" y="15039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88</xdr:row>
      <xdr:rowOff>24130</xdr:rowOff>
    </xdr:to>
    <xdr:cxnSp macro="">
      <xdr:nvCxnSpPr>
        <xdr:cNvPr id="264" name="直線コネクタ 263"/>
        <xdr:cNvCxnSpPr/>
      </xdr:nvCxnSpPr>
      <xdr:spPr>
        <a:xfrm>
          <a:off x="13512800" y="149910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4" name="楕円 273"/>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5" name="給与水準   （国との比較）該当値テキスト"/>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6" name="楕円 275"/>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7" name="テキスト ボックス 276"/>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8" name="楕円 277"/>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9" name="テキスト ボックス 278"/>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0" name="楕円 279"/>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1" name="テキスト ボックス 280"/>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年度に職員数のピークを迎えたが、行財政改革として平成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年度まで職員数の削減に努め、昨年度まで、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年連続で類似団体内平均を下回った。現在は、「秦野市職員定員最適化計画」（平成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年度策定）において、職員定員上限を定めて最適化を図っており、組織改正に伴う課や担当の新規設置等により、前年度に比べて、職員数は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人）となった。類似団体内平均では上回るものの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神奈川県平均では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人下回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引き続き、計画に基づ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人口減少、少子高齢化等社会構造の変化に対応した行政サービスの最適化を図るため、委託化の推進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再任用職員の活用等に取り組み、最適な定員管理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62</xdr:row>
      <xdr:rowOff>13426</xdr:rowOff>
    </xdr:to>
    <xdr:cxnSp macro="">
      <xdr:nvCxnSpPr>
        <xdr:cNvPr id="320" name="直線コネクタ 319"/>
        <xdr:cNvCxnSpPr/>
      </xdr:nvCxnSpPr>
      <xdr:spPr>
        <a:xfrm>
          <a:off x="16179800" y="1061230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143510</xdr:rowOff>
    </xdr:from>
    <xdr:to>
      <xdr:col>77</xdr:col>
      <xdr:colOff>44450</xdr:colOff>
      <xdr:row>61</xdr:row>
      <xdr:rowOff>153851</xdr:rowOff>
    </xdr:to>
    <xdr:cxnSp macro="">
      <xdr:nvCxnSpPr>
        <xdr:cNvPr id="323" name="直線コネクタ 322"/>
        <xdr:cNvCxnSpPr/>
      </xdr:nvCxnSpPr>
      <xdr:spPr>
        <a:xfrm>
          <a:off x="15290800" y="1060196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143510</xdr:rowOff>
    </xdr:to>
    <xdr:cxnSp macro="">
      <xdr:nvCxnSpPr>
        <xdr:cNvPr id="326" name="直線コネクタ 325"/>
        <xdr:cNvCxnSpPr/>
      </xdr:nvCxnSpPr>
      <xdr:spPr>
        <a:xfrm>
          <a:off x="14401800" y="1057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122827</xdr:rowOff>
    </xdr:to>
    <xdr:cxnSp macro="">
      <xdr:nvCxnSpPr>
        <xdr:cNvPr id="329" name="直線コネクタ 328"/>
        <xdr:cNvCxnSpPr/>
      </xdr:nvCxnSpPr>
      <xdr:spPr>
        <a:xfrm flipV="1">
          <a:off x="13512800" y="1057783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1" name="テキスト ボックス 330"/>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39" name="楕円 338"/>
        <xdr:cNvSpPr/>
      </xdr:nvSpPr>
      <xdr:spPr>
        <a:xfrm>
          <a:off x="169672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106153</xdr:rowOff>
    </xdr:from>
    <xdr:ext cx="762000" cy="259045"/>
    <xdr:sp macro="" textlink="">
      <xdr:nvSpPr>
        <xdr:cNvPr id="340" name="定員管理の状況該当値テキスト"/>
        <xdr:cNvSpPr txBox="1"/>
      </xdr:nvSpPr>
      <xdr:spPr>
        <a:xfrm>
          <a:off x="17106900" y="1056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1" name="楕円 340"/>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43378</xdr:rowOff>
    </xdr:from>
    <xdr:ext cx="736600" cy="259045"/>
    <xdr:sp macro="" textlink="">
      <xdr:nvSpPr>
        <xdr:cNvPr id="342" name="テキスト ボックス 341"/>
        <xdr:cNvSpPr txBox="1"/>
      </xdr:nvSpPr>
      <xdr:spPr>
        <a:xfrm>
          <a:off x="15798800" y="1033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43" name="楕円 342"/>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44" name="テキスト ボックス 343"/>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5" name="楕円 344"/>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8907</xdr:rowOff>
    </xdr:from>
    <xdr:ext cx="762000" cy="259045"/>
    <xdr:sp macro="" textlink="">
      <xdr:nvSpPr>
        <xdr:cNvPr id="346" name="テキスト ボックス 345"/>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47" name="楕円 346"/>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12354</xdr:rowOff>
    </xdr:from>
    <xdr:ext cx="762000" cy="259045"/>
    <xdr:sp macro="" textlink="">
      <xdr:nvSpPr>
        <xdr:cNvPr id="348" name="テキスト ボックス 347"/>
        <xdr:cNvSpPr txBox="1"/>
      </xdr:nvSpPr>
      <xdr:spPr>
        <a:xfrm>
          <a:off x="13131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類似団体平均、全国平均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神奈川県平均の各数値との比較では、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ポイント下回っている。数値は昨年度から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ポイント改善し、過去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年間では改善傾向にある。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前年度に比べて数値が改善した要因は、普通交付税が増加したことに加え、過去に借り入れた事業債の償還が終了したことなどから、地方債の元利償還金が減少した。その結果、単年度の実質公債費比率は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ヵ年平均においても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ポイントの改善となった。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34169</xdr:rowOff>
    </xdr:from>
    <xdr:to>
      <xdr:col>81</xdr:col>
      <xdr:colOff>44450</xdr:colOff>
      <xdr:row>39</xdr:row>
      <xdr:rowOff>137583</xdr:rowOff>
    </xdr:to>
    <xdr:cxnSp macro="">
      <xdr:nvCxnSpPr>
        <xdr:cNvPr id="383" name="直線コネクタ 382"/>
        <xdr:cNvCxnSpPr/>
      </xdr:nvCxnSpPr>
      <xdr:spPr>
        <a:xfrm flipV="1">
          <a:off x="16179800" y="672071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605</xdr:rowOff>
    </xdr:to>
    <xdr:cxnSp macro="">
      <xdr:nvCxnSpPr>
        <xdr:cNvPr id="386" name="直線コネクタ 385"/>
        <xdr:cNvCxnSpPr/>
      </xdr:nvCxnSpPr>
      <xdr:spPr>
        <a:xfrm flipV="1">
          <a:off x="15290800" y="68241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605</xdr:rowOff>
    </xdr:to>
    <xdr:cxnSp macro="">
      <xdr:nvCxnSpPr>
        <xdr:cNvPr id="389" name="直線コネクタ 388"/>
        <xdr:cNvCxnSpPr/>
      </xdr:nvCxnSpPr>
      <xdr:spPr>
        <a:xfrm>
          <a:off x="14401800" y="685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605</xdr:rowOff>
    </xdr:from>
    <xdr:to>
      <xdr:col>68</xdr:col>
      <xdr:colOff>152400</xdr:colOff>
      <xdr:row>40</xdr:row>
      <xdr:rowOff>12095</xdr:rowOff>
    </xdr:to>
    <xdr:cxnSp macro="">
      <xdr:nvCxnSpPr>
        <xdr:cNvPr id="392" name="直線コネクタ 391"/>
        <xdr:cNvCxnSpPr/>
      </xdr:nvCxnSpPr>
      <xdr:spPr>
        <a:xfrm flipV="1">
          <a:off x="13512800" y="685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4" name="テキスト ボックス 393"/>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402" name="楕円 401"/>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171346</xdr:rowOff>
    </xdr:from>
    <xdr:ext cx="762000" cy="259045"/>
    <xdr:sp macro="" textlink="">
      <xdr:nvSpPr>
        <xdr:cNvPr id="403" name="公債費負担の状況該当値テキスト"/>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4" name="楕円 403"/>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5" name="テキスト ボックス 404"/>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06" name="楕円 405"/>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407" name="テキスト ボックス 406"/>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121255</xdr:rowOff>
    </xdr:from>
    <xdr:to>
      <xdr:col>68</xdr:col>
      <xdr:colOff>203200</xdr:colOff>
      <xdr:row>40</xdr:row>
      <xdr:rowOff>51405</xdr:rowOff>
    </xdr:to>
    <xdr:sp macro="" textlink="">
      <xdr:nvSpPr>
        <xdr:cNvPr id="408" name="楕円 407"/>
        <xdr:cNvSpPr/>
      </xdr:nvSpPr>
      <xdr:spPr>
        <a:xfrm>
          <a:off x="14351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61582</xdr:rowOff>
    </xdr:from>
    <xdr:ext cx="762000" cy="259045"/>
    <xdr:sp macro="" textlink="">
      <xdr:nvSpPr>
        <xdr:cNvPr id="409" name="テキスト ボックス 408"/>
        <xdr:cNvSpPr txBox="1"/>
      </xdr:nvSpPr>
      <xdr:spPr>
        <a:xfrm>
          <a:off x="14020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410" name="楕円 409"/>
        <xdr:cNvSpPr/>
      </xdr:nvSpPr>
      <xdr:spPr>
        <a:xfrm>
          <a:off x="13462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411" name="テキスト ボックス 410"/>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全国平均、神奈川県平均との比較では、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67.4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とそれぞれ下回っているが、類似団体平均との比較では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上回っている。また、過去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昨年度は増加したものの、平成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前年度に比べて数値が改善した要因は、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負担額のうち、公営企業債等繰入見込額についてプライマリーバランス黒字化の取組みにより減少したこと及び将来負担額から控除する充当可能基金の一つである財政調整基金の残高が増加したことに加え、普通交付税が増加したことなどから、標準財政規模が増加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156845</xdr:rowOff>
    </xdr:from>
    <xdr:to>
      <xdr:col>81</xdr:col>
      <xdr:colOff>44450</xdr:colOff>
      <xdr:row>16</xdr:row>
      <xdr:rowOff>110067</xdr:rowOff>
    </xdr:to>
    <xdr:cxnSp macro="">
      <xdr:nvCxnSpPr>
        <xdr:cNvPr id="445" name="直線コネクタ 444"/>
        <xdr:cNvCxnSpPr/>
      </xdr:nvCxnSpPr>
      <xdr:spPr>
        <a:xfrm flipV="1">
          <a:off x="16179800" y="2728595"/>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52423</xdr:rowOff>
    </xdr:from>
    <xdr:to>
      <xdr:col>77</xdr:col>
      <xdr:colOff>44450</xdr:colOff>
      <xdr:row>16</xdr:row>
      <xdr:rowOff>110067</xdr:rowOff>
    </xdr:to>
    <xdr:cxnSp macro="">
      <xdr:nvCxnSpPr>
        <xdr:cNvPr id="448" name="直線コネクタ 447"/>
        <xdr:cNvCxnSpPr/>
      </xdr:nvCxnSpPr>
      <xdr:spPr>
        <a:xfrm>
          <a:off x="15290800" y="2795623"/>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52423</xdr:rowOff>
    </xdr:from>
    <xdr:to>
      <xdr:col>72</xdr:col>
      <xdr:colOff>203200</xdr:colOff>
      <xdr:row>16</xdr:row>
      <xdr:rowOff>85937</xdr:rowOff>
    </xdr:to>
    <xdr:cxnSp macro="">
      <xdr:nvCxnSpPr>
        <xdr:cNvPr id="451" name="直線コネクタ 450"/>
        <xdr:cNvCxnSpPr/>
      </xdr:nvCxnSpPr>
      <xdr:spPr>
        <a:xfrm flipV="1">
          <a:off x="14401800" y="2795623"/>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85937</xdr:rowOff>
    </xdr:from>
    <xdr:to>
      <xdr:col>68</xdr:col>
      <xdr:colOff>152400</xdr:colOff>
      <xdr:row>16</xdr:row>
      <xdr:rowOff>166370</xdr:rowOff>
    </xdr:to>
    <xdr:cxnSp macro="">
      <xdr:nvCxnSpPr>
        <xdr:cNvPr id="454" name="直線コネクタ 453"/>
        <xdr:cNvCxnSpPr/>
      </xdr:nvCxnSpPr>
      <xdr:spPr>
        <a:xfrm flipV="1">
          <a:off x="13512800" y="28291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106045</xdr:rowOff>
    </xdr:from>
    <xdr:to>
      <xdr:col>81</xdr:col>
      <xdr:colOff>95250</xdr:colOff>
      <xdr:row>16</xdr:row>
      <xdr:rowOff>36195</xdr:rowOff>
    </xdr:to>
    <xdr:sp macro="" textlink="">
      <xdr:nvSpPr>
        <xdr:cNvPr id="464" name="楕円 463"/>
        <xdr:cNvSpPr/>
      </xdr:nvSpPr>
      <xdr:spPr>
        <a:xfrm>
          <a:off x="169672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78122</xdr:rowOff>
    </xdr:from>
    <xdr:ext cx="762000" cy="259045"/>
    <xdr:sp macro="" textlink="">
      <xdr:nvSpPr>
        <xdr:cNvPr id="465" name="将来負担の状況該当値テキスト"/>
        <xdr:cNvSpPr txBox="1"/>
      </xdr:nvSpPr>
      <xdr:spPr>
        <a:xfrm>
          <a:off x="17106900" y="264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59267</xdr:rowOff>
    </xdr:from>
    <xdr:to>
      <xdr:col>77</xdr:col>
      <xdr:colOff>95250</xdr:colOff>
      <xdr:row>16</xdr:row>
      <xdr:rowOff>160867</xdr:rowOff>
    </xdr:to>
    <xdr:sp macro="" textlink="">
      <xdr:nvSpPr>
        <xdr:cNvPr id="466" name="楕円 465"/>
        <xdr:cNvSpPr/>
      </xdr:nvSpPr>
      <xdr:spPr>
        <a:xfrm>
          <a:off x="16129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145644</xdr:rowOff>
    </xdr:from>
    <xdr:ext cx="736600" cy="259045"/>
    <xdr:sp macro="" textlink="">
      <xdr:nvSpPr>
        <xdr:cNvPr id="467" name="テキスト ボックス 466"/>
        <xdr:cNvSpPr txBox="1"/>
      </xdr:nvSpPr>
      <xdr:spPr>
        <a:xfrm>
          <a:off x="15798800" y="288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1623</xdr:rowOff>
    </xdr:from>
    <xdr:to>
      <xdr:col>73</xdr:col>
      <xdr:colOff>44450</xdr:colOff>
      <xdr:row>16</xdr:row>
      <xdr:rowOff>103223</xdr:rowOff>
    </xdr:to>
    <xdr:sp macro="" textlink="">
      <xdr:nvSpPr>
        <xdr:cNvPr id="468" name="楕円 467"/>
        <xdr:cNvSpPr/>
      </xdr:nvSpPr>
      <xdr:spPr>
        <a:xfrm>
          <a:off x="152400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88000</xdr:rowOff>
    </xdr:from>
    <xdr:ext cx="762000" cy="259045"/>
    <xdr:sp macro="" textlink="">
      <xdr:nvSpPr>
        <xdr:cNvPr id="469" name="テキスト ボックス 468"/>
        <xdr:cNvSpPr txBox="1"/>
      </xdr:nvSpPr>
      <xdr:spPr>
        <a:xfrm>
          <a:off x="14909800" y="283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70" name="楕円 469"/>
        <xdr:cNvSpPr/>
      </xdr:nvSpPr>
      <xdr:spPr>
        <a:xfrm>
          <a:off x="14351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71" name="テキスト ボックス 470"/>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115570</xdr:rowOff>
    </xdr:from>
    <xdr:to>
      <xdr:col>64</xdr:col>
      <xdr:colOff>152400</xdr:colOff>
      <xdr:row>17</xdr:row>
      <xdr:rowOff>45720</xdr:rowOff>
    </xdr:to>
    <xdr:sp macro="" textlink="">
      <xdr:nvSpPr>
        <xdr:cNvPr id="472" name="楕円 471"/>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30497</xdr:rowOff>
    </xdr:from>
    <xdr:ext cx="762000" cy="259045"/>
    <xdr:sp macro="" textlink="">
      <xdr:nvSpPr>
        <xdr:cNvPr id="473" name="テキスト ボックス 472"/>
        <xdr:cNvSpPr txBox="1"/>
      </xdr:nvSpPr>
      <xdr:spPr>
        <a:xfrm>
          <a:off x="13131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161,628
158,135
103.76
49,360,269
47,425,869
1,794,745
29,536,377
33,987,393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年度は職員の退職者数の減に伴い、退職金が△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111,754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千円となったこともあり、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改善したが、類似団体平均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退職による職員の減員に対し、新採用、再任用及び非正規職員採用のバランスを図り、適正な職員数の維持に努める。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31750</xdr:rowOff>
    </xdr:to>
    <xdr:cxnSp macro="">
      <xdr:nvCxnSpPr>
        <xdr:cNvPr id="66" name="直線コネクタ 65"/>
        <xdr:cNvCxnSpPr/>
      </xdr:nvCxnSpPr>
      <xdr:spPr>
        <a:xfrm flipV="1">
          <a:off x="3987800" y="6687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77470</xdr:rowOff>
    </xdr:to>
    <xdr:cxnSp macro="">
      <xdr:nvCxnSpPr>
        <xdr:cNvPr id="69" name="直線コネクタ 68"/>
        <xdr:cNvCxnSpPr/>
      </xdr:nvCxnSpPr>
      <xdr:spPr>
        <a:xfrm flipV="1">
          <a:off x="3098800" y="671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39</xdr:row>
      <xdr:rowOff>77470</xdr:rowOff>
    </xdr:to>
    <xdr:cxnSp macro="">
      <xdr:nvCxnSpPr>
        <xdr:cNvPr id="72" name="直線コネクタ 71"/>
        <xdr:cNvCxnSpPr/>
      </xdr:nvCxnSpPr>
      <xdr:spPr>
        <a:xfrm>
          <a:off x="2209800" y="664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38</xdr:row>
      <xdr:rowOff>134620</xdr:rowOff>
    </xdr:to>
    <xdr:cxnSp macro="">
      <xdr:nvCxnSpPr>
        <xdr:cNvPr id="75" name="直線コネクタ 74"/>
        <xdr:cNvCxnSpPr/>
      </xdr:nvCxnSpPr>
      <xdr:spPr>
        <a:xfrm>
          <a:off x="1320800" y="6649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神奈川県平均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はそれぞれ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上回っているが、類似団体平均は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分子を構成する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物件費の経常経費充当一般財源は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4,747,791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232,644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ことに加え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分母で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ある経常一般財源歳入が＋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195,957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168148</xdr:rowOff>
    </xdr:from>
    <xdr:to>
      <xdr:col>82</xdr:col>
      <xdr:colOff>107950</xdr:colOff>
      <xdr:row>15</xdr:row>
      <xdr:rowOff>37846</xdr:rowOff>
    </xdr:to>
    <xdr:cxnSp macro="">
      <xdr:nvCxnSpPr>
        <xdr:cNvPr id="125" name="直線コネクタ 124"/>
        <xdr:cNvCxnSpPr/>
      </xdr:nvCxnSpPr>
      <xdr:spPr>
        <a:xfrm flipV="1">
          <a:off x="15671800" y="25684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15</xdr:row>
      <xdr:rowOff>51562</xdr:rowOff>
    </xdr:to>
    <xdr:cxnSp macro="">
      <xdr:nvCxnSpPr>
        <xdr:cNvPr id="128" name="直線コネクタ 127"/>
        <xdr:cNvCxnSpPr/>
      </xdr:nvCxnSpPr>
      <xdr:spPr>
        <a:xfrm flipV="1">
          <a:off x="14782800" y="2609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51562</xdr:rowOff>
    </xdr:to>
    <xdr:cxnSp macro="">
      <xdr:nvCxnSpPr>
        <xdr:cNvPr id="131" name="直線コネクタ 130"/>
        <xdr:cNvCxnSpPr/>
      </xdr:nvCxnSpPr>
      <xdr:spPr>
        <a:xfrm>
          <a:off x="13893800" y="25501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1270</xdr:rowOff>
    </xdr:to>
    <xdr:cxnSp macro="">
      <xdr:nvCxnSpPr>
        <xdr:cNvPr id="134" name="直線コネクタ 133"/>
        <xdr:cNvCxnSpPr/>
      </xdr:nvCxnSpPr>
      <xdr:spPr>
        <a:xfrm flipV="1">
          <a:off x="13004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117348</xdr:rowOff>
    </xdr:from>
    <xdr:to>
      <xdr:col>82</xdr:col>
      <xdr:colOff>158750</xdr:colOff>
      <xdr:row>15</xdr:row>
      <xdr:rowOff>47498</xdr:rowOff>
    </xdr:to>
    <xdr:sp macro="" textlink="">
      <xdr:nvSpPr>
        <xdr:cNvPr id="144" name="楕円 143"/>
        <xdr:cNvSpPr/>
      </xdr:nvSpPr>
      <xdr:spPr>
        <a:xfrm>
          <a:off x="164592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133875</xdr:rowOff>
    </xdr:from>
    <xdr:ext cx="762000" cy="259045"/>
    <xdr:sp macro="" textlink="">
      <xdr:nvSpPr>
        <xdr:cNvPr id="145" name="物件費該当値テキスト"/>
        <xdr:cNvSpPr txBox="1"/>
      </xdr:nvSpPr>
      <xdr:spPr>
        <a:xfrm>
          <a:off x="16598900" y="236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xdr:rowOff>
    </xdr:from>
    <xdr:to>
      <xdr:col>74</xdr:col>
      <xdr:colOff>31750</xdr:colOff>
      <xdr:row>15</xdr:row>
      <xdr:rowOff>102362</xdr:rowOff>
    </xdr:to>
    <xdr:sp macro="" textlink="">
      <xdr:nvSpPr>
        <xdr:cNvPr id="148" name="楕円 147"/>
        <xdr:cNvSpPr/>
      </xdr:nvSpPr>
      <xdr:spPr>
        <a:xfrm>
          <a:off x="14732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112539</xdr:rowOff>
    </xdr:from>
    <xdr:ext cx="762000" cy="259045"/>
    <xdr:sp macro="" textlink="">
      <xdr:nvSpPr>
        <xdr:cNvPr id="149" name="テキスト ボックス 148"/>
        <xdr:cNvSpPr txBox="1"/>
      </xdr:nvSpPr>
      <xdr:spPr>
        <a:xfrm>
          <a:off x="14401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0" name="楕円 149"/>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1" name="テキスト ボックス 150"/>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2" name="楕円 151"/>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3" name="テキスト ボックス 152"/>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　前年度と比べて</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ポイント増加しており、</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全国平均を</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神奈川県平均</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と比較すると、それぞれ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ポイント下</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回っている。　</a:t>
          </a:r>
          <a:endParaRPr lang="ja-JP" altLang="ja-JP" sz="1100" b="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した要因として、</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扶助費全体が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+267,798</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千円となったことに加え、経常経費充当一般財源ベースでは、施設型等給付費が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+136,910</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千円となったことや、介護給付・訓練等給付費事業費が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+61,350</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千円となるなど、扶助費充当分全体で</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+430,535</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千円となったためである。</a:t>
          </a:r>
          <a:endPar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100" b="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165100</xdr:rowOff>
    </xdr:to>
    <xdr:cxnSp macro="">
      <xdr:nvCxnSpPr>
        <xdr:cNvPr id="186" name="直線コネクタ 185"/>
        <xdr:cNvCxnSpPr/>
      </xdr:nvCxnSpPr>
      <xdr:spPr>
        <a:xfrm>
          <a:off x="3987800" y="96901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69850</xdr:rowOff>
    </xdr:to>
    <xdr:cxnSp macro="">
      <xdr:nvCxnSpPr>
        <xdr:cNvPr id="189" name="直線コネクタ 188"/>
        <xdr:cNvCxnSpPr/>
      </xdr:nvCxnSpPr>
      <xdr:spPr>
        <a:xfrm flipV="1">
          <a:off x="3098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69850</xdr:rowOff>
    </xdr:to>
    <xdr:cxnSp macro="">
      <xdr:nvCxnSpPr>
        <xdr:cNvPr id="192" name="直線コネクタ 191"/>
        <xdr:cNvCxnSpPr/>
      </xdr:nvCxnSpPr>
      <xdr:spPr>
        <a:xfrm>
          <a:off x="2209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88900</xdr:rowOff>
    </xdr:to>
    <xdr:cxnSp macro="">
      <xdr:nvCxnSpPr>
        <xdr:cNvPr id="195" name="直線コネクタ 194"/>
        <xdr:cNvCxnSpPr/>
      </xdr:nvCxnSpPr>
      <xdr:spPr>
        <a:xfrm>
          <a:off x="1320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5" name="楕円 204"/>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130827</xdr:rowOff>
    </xdr:from>
    <xdr:ext cx="762000" cy="259045"/>
    <xdr:sp macro="" textlink="">
      <xdr:nvSpPr>
        <xdr:cNvPr id="206" name="扶助費該当値テキスト"/>
        <xdr:cNvSpPr txBox="1"/>
      </xdr:nvSpPr>
      <xdr:spPr>
        <a:xfrm>
          <a:off x="49149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8" name="テキスト ボックス 207"/>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2" name="テキスト ボックス 211"/>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3" name="楕円 212"/>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14" name="テキスト ボックス 213"/>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年度は下水道事業特別会計が公共下水道事業会計へ移行したことに伴い、一般会計からの繰出金が補助費等へ変更となり、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大幅な改善が見られたが、平成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年度以降はやや増加傾向にある。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年度は国民健康保険事業特別会計、介護保険事業特別会計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後期高齢者医療事業特別会計への繰出金がそれぞれ増額となり、繰出金の経常経費充当一般財源が＋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250,042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千円となったため、前年度比＋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下回っているが、神奈川県平均を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26307</xdr:rowOff>
    </xdr:to>
    <xdr:cxnSp macro="">
      <xdr:nvCxnSpPr>
        <xdr:cNvPr id="249" name="直線コネクタ 248"/>
        <xdr:cNvCxnSpPr/>
      </xdr:nvCxnSpPr>
      <xdr:spPr>
        <a:xfrm>
          <a:off x="15671800" y="9733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56</xdr:row>
      <xdr:rowOff>132443</xdr:rowOff>
    </xdr:to>
    <xdr:cxnSp macro="">
      <xdr:nvCxnSpPr>
        <xdr:cNvPr id="252" name="直線コネクタ 251"/>
        <xdr:cNvCxnSpPr/>
      </xdr:nvCxnSpPr>
      <xdr:spPr>
        <a:xfrm>
          <a:off x="14782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60</xdr:row>
      <xdr:rowOff>45357</xdr:rowOff>
    </xdr:to>
    <xdr:cxnSp macro="">
      <xdr:nvCxnSpPr>
        <xdr:cNvPr id="255" name="直線コネクタ 254"/>
        <xdr:cNvCxnSpPr/>
      </xdr:nvCxnSpPr>
      <xdr:spPr>
        <a:xfrm flipV="1">
          <a:off x="13893800" y="9700985"/>
          <a:ext cx="889000" cy="6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1815</xdr:rowOff>
    </xdr:from>
    <xdr:to>
      <xdr:col>69</xdr:col>
      <xdr:colOff>92075</xdr:colOff>
      <xdr:row>60</xdr:row>
      <xdr:rowOff>45357</xdr:rowOff>
    </xdr:to>
    <xdr:cxnSp macro="">
      <xdr:nvCxnSpPr>
        <xdr:cNvPr id="258" name="直線コネクタ 257"/>
        <xdr:cNvCxnSpPr/>
      </xdr:nvCxnSpPr>
      <xdr:spPr>
        <a:xfrm>
          <a:off x="13004800" y="10288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60" name="テキスト ボックス 259"/>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68" name="楕円 267"/>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163484</xdr:rowOff>
    </xdr:from>
    <xdr:ext cx="762000" cy="259045"/>
    <xdr:sp macro="" textlink="">
      <xdr:nvSpPr>
        <xdr:cNvPr id="269" name="その他該当値テキスト"/>
        <xdr:cNvSpPr txBox="1"/>
      </xdr:nvSpPr>
      <xdr:spPr>
        <a:xfrm>
          <a:off x="16598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0" name="楕円 269"/>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1" name="テキスト ボックス 270"/>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2" name="楕円 271"/>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3" name="テキスト ボックス 272"/>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4" name="楕円 273"/>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5" name="テキスト ボックス 274"/>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122465</xdr:rowOff>
    </xdr:from>
    <xdr:to>
      <xdr:col>65</xdr:col>
      <xdr:colOff>53975</xdr:colOff>
      <xdr:row>60</xdr:row>
      <xdr:rowOff>52615</xdr:rowOff>
    </xdr:to>
    <xdr:sp macro="" textlink="">
      <xdr:nvSpPr>
        <xdr:cNvPr id="276" name="楕円 275"/>
        <xdr:cNvSpPr/>
      </xdr:nvSpPr>
      <xdr:spPr>
        <a:xfrm>
          <a:off x="12954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37392</xdr:rowOff>
    </xdr:from>
    <xdr:ext cx="762000" cy="259045"/>
    <xdr:sp macro="" textlink="">
      <xdr:nvSpPr>
        <xdr:cNvPr id="277" name="テキスト ボックス 276"/>
        <xdr:cNvSpPr txBox="1"/>
      </xdr:nvSpPr>
      <xdr:spPr>
        <a:xfrm>
          <a:off x="12623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年度は下水道事業特別会計が公共下水道事業会計へ移行したことに伴い、一般会計からの繰出金が補助費等へ変更と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年度からは改善傾向にあり、前年度と比較すると、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ふるさと寄附に係る返礼品等負担金の減により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経常経費充当一般財源が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68,767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となったことなどにより、補助費等全体の経常経費充当一般財源が△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324,969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千円となったことから、前年度から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改善したが、類似団体平均を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、神奈川県平均を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149860</xdr:rowOff>
    </xdr:to>
    <xdr:cxnSp macro="">
      <xdr:nvCxnSpPr>
        <xdr:cNvPr id="309" name="直線コネクタ 308"/>
        <xdr:cNvCxnSpPr/>
      </xdr:nvCxnSpPr>
      <xdr:spPr>
        <a:xfrm flipV="1">
          <a:off x="15671800" y="6573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46990</xdr:rowOff>
    </xdr:to>
    <xdr:cxnSp macro="">
      <xdr:nvCxnSpPr>
        <xdr:cNvPr id="312" name="直線コネクタ 311"/>
        <xdr:cNvCxnSpPr/>
      </xdr:nvCxnSpPr>
      <xdr:spPr>
        <a:xfrm flipV="1">
          <a:off x="14782800" y="6664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39</xdr:row>
      <xdr:rowOff>46990</xdr:rowOff>
    </xdr:to>
    <xdr:cxnSp macro="">
      <xdr:nvCxnSpPr>
        <xdr:cNvPr id="315" name="直線コネクタ 314"/>
        <xdr:cNvCxnSpPr/>
      </xdr:nvCxnSpPr>
      <xdr:spPr>
        <a:xfrm>
          <a:off x="13893800" y="611632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115570</xdr:rowOff>
    </xdr:to>
    <xdr:cxnSp macro="">
      <xdr:nvCxnSpPr>
        <xdr:cNvPr id="318" name="直線コネクタ 317"/>
        <xdr:cNvCxnSpPr/>
      </xdr:nvCxnSpPr>
      <xdr:spPr>
        <a:xfrm>
          <a:off x="13004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0" name="テキスト ボックス 319"/>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0" name="楕円 329"/>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1" name="テキスト ボックス 330"/>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2" name="楕円 331"/>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3" name="テキスト ボックス 332"/>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4" name="楕円 333"/>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5" name="テキスト ボックス 334"/>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6" name="楕円 335"/>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37" name="テキスト ボックス 336"/>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、神奈川県平均を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年度からのプライマリーバランス黒字化維持や繰上償還など、市債残高の縮減に取り組んできたことから、公債費の経常収支比率は徐々に減となっている。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年度に借り入れた保健福祉センター建設事業債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や、大根公園整備事業債等が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完済となった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から、公債費全体の経常経費充当一般財源では△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127,961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130810</xdr:rowOff>
    </xdr:to>
    <xdr:cxnSp macro="">
      <xdr:nvCxnSpPr>
        <xdr:cNvPr id="370" name="直線コネクタ 369"/>
        <xdr:cNvCxnSpPr/>
      </xdr:nvCxnSpPr>
      <xdr:spPr>
        <a:xfrm flipV="1">
          <a:off x="3987800" y="12951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76</xdr:row>
      <xdr:rowOff>5080</xdr:rowOff>
    </xdr:to>
    <xdr:cxnSp macro="">
      <xdr:nvCxnSpPr>
        <xdr:cNvPr id="373" name="直線コネクタ 372"/>
        <xdr:cNvCxnSpPr/>
      </xdr:nvCxnSpPr>
      <xdr:spPr>
        <a:xfrm flipV="1">
          <a:off x="3098800" y="1298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35561</xdr:rowOff>
    </xdr:to>
    <xdr:cxnSp macro="">
      <xdr:nvCxnSpPr>
        <xdr:cNvPr id="376" name="直線コネクタ 375"/>
        <xdr:cNvCxnSpPr/>
      </xdr:nvCxnSpPr>
      <xdr:spPr>
        <a:xfrm flipV="1">
          <a:off x="2209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127000</xdr:rowOff>
    </xdr:to>
    <xdr:cxnSp macro="">
      <xdr:nvCxnSpPr>
        <xdr:cNvPr id="379" name="直線コネクタ 378"/>
        <xdr:cNvCxnSpPr/>
      </xdr:nvCxnSpPr>
      <xdr:spPr>
        <a:xfrm flipV="1">
          <a:off x="1320800" y="13065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9" name="楕円 388"/>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0"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1" name="楕円 390"/>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2" name="テキスト ボックス 391"/>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3" name="楕円 392"/>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4" name="テキスト ボックス 393"/>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5" name="楕円 394"/>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6" name="テキスト ボックス 395"/>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7" name="楕円 396"/>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8" name="テキスト ボックス 397"/>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公債費を除いた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年度の経常収支比率は前年度比△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となり、改善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上回り、類似団体内では最下位に近い順位となっ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、神奈川県平均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要因は、経常一般財源歳入が＋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195,957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千円となったためである。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92711</xdr:rowOff>
    </xdr:to>
    <xdr:cxnSp macro="">
      <xdr:nvCxnSpPr>
        <xdr:cNvPr id="431" name="直線コネクタ 430"/>
        <xdr:cNvCxnSpPr/>
      </xdr:nvCxnSpPr>
      <xdr:spPr>
        <a:xfrm flipV="1">
          <a:off x="15671800" y="135915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96520</xdr:rowOff>
    </xdr:to>
    <xdr:cxnSp macro="">
      <xdr:nvCxnSpPr>
        <xdr:cNvPr id="434" name="直線コネクタ 433"/>
        <xdr:cNvCxnSpPr/>
      </xdr:nvCxnSpPr>
      <xdr:spPr>
        <a:xfrm flipV="1">
          <a:off x="14782800" y="136372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80</xdr:row>
      <xdr:rowOff>96520</xdr:rowOff>
    </xdr:to>
    <xdr:cxnSp macro="">
      <xdr:nvCxnSpPr>
        <xdr:cNvPr id="437" name="直線コネクタ 436"/>
        <xdr:cNvCxnSpPr/>
      </xdr:nvCxnSpPr>
      <xdr:spPr>
        <a:xfrm>
          <a:off x="13893800" y="1334008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77</xdr:row>
      <xdr:rowOff>138430</xdr:rowOff>
    </xdr:to>
    <xdr:cxnSp macro="">
      <xdr:nvCxnSpPr>
        <xdr:cNvPr id="440" name="直線コネクタ 439"/>
        <xdr:cNvCxnSpPr/>
      </xdr:nvCxnSpPr>
      <xdr:spPr>
        <a:xfrm>
          <a:off x="13004800" y="1330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2" name="テキスト ボックス 44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50" name="楕円 449"/>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51"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2" name="楕円 451"/>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3" name="テキスト ボックス 452"/>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45720</xdr:rowOff>
    </xdr:from>
    <xdr:to>
      <xdr:col>74</xdr:col>
      <xdr:colOff>31750</xdr:colOff>
      <xdr:row>80</xdr:row>
      <xdr:rowOff>147320</xdr:rowOff>
    </xdr:to>
    <xdr:sp macro="" textlink="">
      <xdr:nvSpPr>
        <xdr:cNvPr id="454" name="楕円 453"/>
        <xdr:cNvSpPr/>
      </xdr:nvSpPr>
      <xdr:spPr>
        <a:xfrm>
          <a:off x="14732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132097</xdr:rowOff>
    </xdr:from>
    <xdr:ext cx="762000" cy="259045"/>
    <xdr:sp macro="" textlink="">
      <xdr:nvSpPr>
        <xdr:cNvPr id="455" name="テキスト ボックス 454"/>
        <xdr:cNvSpPr txBox="1"/>
      </xdr:nvSpPr>
      <xdr:spPr>
        <a:xfrm>
          <a:off x="14401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6" name="楕円 455"/>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7" name="テキスト ボックス 456"/>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8" name="楕円 457"/>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59" name="テキスト ボックス 458"/>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159949</xdr:rowOff>
    </xdr:from>
    <xdr:to>
      <xdr:col>29</xdr:col>
      <xdr:colOff>127000</xdr:colOff>
      <xdr:row>18</xdr:row>
      <xdr:rowOff>25258</xdr:rowOff>
    </xdr:to>
    <xdr:cxnSp macro="">
      <xdr:nvCxnSpPr>
        <xdr:cNvPr id="48" name="直線コネクタ 47"/>
        <xdr:cNvCxnSpPr/>
      </xdr:nvCxnSpPr>
      <xdr:spPr bwMode="auto">
        <a:xfrm flipV="1">
          <a:off x="5003800" y="3122224"/>
          <a:ext cx="647700" cy="3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25258</xdr:rowOff>
    </xdr:from>
    <xdr:to>
      <xdr:col>26</xdr:col>
      <xdr:colOff>50800</xdr:colOff>
      <xdr:row>18</xdr:row>
      <xdr:rowOff>44003</xdr:rowOff>
    </xdr:to>
    <xdr:cxnSp macro="">
      <xdr:nvCxnSpPr>
        <xdr:cNvPr id="51" name="直線コネクタ 50"/>
        <xdr:cNvCxnSpPr/>
      </xdr:nvCxnSpPr>
      <xdr:spPr bwMode="auto">
        <a:xfrm flipV="1">
          <a:off x="4305300" y="3158983"/>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39980</xdr:rowOff>
    </xdr:from>
    <xdr:to>
      <xdr:col>22</xdr:col>
      <xdr:colOff>114300</xdr:colOff>
      <xdr:row>18</xdr:row>
      <xdr:rowOff>44003</xdr:rowOff>
    </xdr:to>
    <xdr:cxnSp macro="">
      <xdr:nvCxnSpPr>
        <xdr:cNvPr id="54" name="直線コネクタ 53"/>
        <xdr:cNvCxnSpPr/>
      </xdr:nvCxnSpPr>
      <xdr:spPr bwMode="auto">
        <a:xfrm>
          <a:off x="3606800" y="3173705"/>
          <a:ext cx="6985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39980</xdr:rowOff>
    </xdr:from>
    <xdr:to>
      <xdr:col>18</xdr:col>
      <xdr:colOff>177800</xdr:colOff>
      <xdr:row>18</xdr:row>
      <xdr:rowOff>87483</xdr:rowOff>
    </xdr:to>
    <xdr:cxnSp macro="">
      <xdr:nvCxnSpPr>
        <xdr:cNvPr id="57" name="直線コネクタ 56"/>
        <xdr:cNvCxnSpPr/>
      </xdr:nvCxnSpPr>
      <xdr:spPr bwMode="auto">
        <a:xfrm flipV="1">
          <a:off x="2908300" y="3173705"/>
          <a:ext cx="698500" cy="47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165193</xdr:rowOff>
    </xdr:from>
    <xdr:ext cx="762000" cy="259045"/>
    <xdr:sp macro="" textlink="">
      <xdr:nvSpPr>
        <xdr:cNvPr id="59" name="テキスト ボックス 58"/>
        <xdr:cNvSpPr txBox="1"/>
      </xdr:nvSpPr>
      <xdr:spPr>
        <a:xfrm>
          <a:off x="32258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109149</xdr:rowOff>
    </xdr:from>
    <xdr:to>
      <xdr:col>29</xdr:col>
      <xdr:colOff>177800</xdr:colOff>
      <xdr:row>18</xdr:row>
      <xdr:rowOff>39299</xdr:rowOff>
    </xdr:to>
    <xdr:sp macro="" textlink="">
      <xdr:nvSpPr>
        <xdr:cNvPr id="67" name="楕円 66"/>
        <xdr:cNvSpPr/>
      </xdr:nvSpPr>
      <xdr:spPr bwMode="auto">
        <a:xfrm>
          <a:off x="5600700" y="307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81226</xdr:rowOff>
    </xdr:from>
    <xdr:ext cx="762000" cy="259045"/>
    <xdr:sp macro="" textlink="">
      <xdr:nvSpPr>
        <xdr:cNvPr id="68" name="人口1人当たり決算額の推移該当値テキスト130"/>
        <xdr:cNvSpPr txBox="1"/>
      </xdr:nvSpPr>
      <xdr:spPr>
        <a:xfrm>
          <a:off x="5740400" y="30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145908</xdr:rowOff>
    </xdr:from>
    <xdr:to>
      <xdr:col>26</xdr:col>
      <xdr:colOff>101600</xdr:colOff>
      <xdr:row>18</xdr:row>
      <xdr:rowOff>76058</xdr:rowOff>
    </xdr:to>
    <xdr:sp macro="" textlink="">
      <xdr:nvSpPr>
        <xdr:cNvPr id="69" name="楕円 68"/>
        <xdr:cNvSpPr/>
      </xdr:nvSpPr>
      <xdr:spPr bwMode="auto">
        <a:xfrm>
          <a:off x="4953000" y="3108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60835</xdr:rowOff>
    </xdr:from>
    <xdr:ext cx="736600" cy="259045"/>
    <xdr:sp macro="" textlink="">
      <xdr:nvSpPr>
        <xdr:cNvPr id="70" name="テキスト ボックス 69"/>
        <xdr:cNvSpPr txBox="1"/>
      </xdr:nvSpPr>
      <xdr:spPr>
        <a:xfrm>
          <a:off x="4622800" y="3194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164653</xdr:rowOff>
    </xdr:from>
    <xdr:to>
      <xdr:col>22</xdr:col>
      <xdr:colOff>165100</xdr:colOff>
      <xdr:row>18</xdr:row>
      <xdr:rowOff>94803</xdr:rowOff>
    </xdr:to>
    <xdr:sp macro="" textlink="">
      <xdr:nvSpPr>
        <xdr:cNvPr id="71" name="楕円 70"/>
        <xdr:cNvSpPr/>
      </xdr:nvSpPr>
      <xdr:spPr bwMode="auto">
        <a:xfrm>
          <a:off x="4254500" y="312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79580</xdr:rowOff>
    </xdr:from>
    <xdr:ext cx="762000" cy="259045"/>
    <xdr:sp macro="" textlink="">
      <xdr:nvSpPr>
        <xdr:cNvPr id="72" name="テキスト ボックス 71"/>
        <xdr:cNvSpPr txBox="1"/>
      </xdr:nvSpPr>
      <xdr:spPr>
        <a:xfrm>
          <a:off x="3924300" y="32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160630</xdr:rowOff>
    </xdr:from>
    <xdr:to>
      <xdr:col>19</xdr:col>
      <xdr:colOff>38100</xdr:colOff>
      <xdr:row>18</xdr:row>
      <xdr:rowOff>90780</xdr:rowOff>
    </xdr:to>
    <xdr:sp macro="" textlink="">
      <xdr:nvSpPr>
        <xdr:cNvPr id="73" name="楕円 72"/>
        <xdr:cNvSpPr/>
      </xdr:nvSpPr>
      <xdr:spPr bwMode="auto">
        <a:xfrm>
          <a:off x="3556000" y="312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75557</xdr:rowOff>
    </xdr:from>
    <xdr:ext cx="762000" cy="259045"/>
    <xdr:sp macro="" textlink="">
      <xdr:nvSpPr>
        <xdr:cNvPr id="74" name="テキスト ボックス 73"/>
        <xdr:cNvSpPr txBox="1"/>
      </xdr:nvSpPr>
      <xdr:spPr>
        <a:xfrm>
          <a:off x="3225800" y="32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36683</xdr:rowOff>
    </xdr:from>
    <xdr:to>
      <xdr:col>15</xdr:col>
      <xdr:colOff>101600</xdr:colOff>
      <xdr:row>18</xdr:row>
      <xdr:rowOff>138283</xdr:rowOff>
    </xdr:to>
    <xdr:sp macro="" textlink="">
      <xdr:nvSpPr>
        <xdr:cNvPr id="75" name="楕円 74"/>
        <xdr:cNvSpPr/>
      </xdr:nvSpPr>
      <xdr:spPr bwMode="auto">
        <a:xfrm>
          <a:off x="2857500" y="317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123060</xdr:rowOff>
    </xdr:from>
    <xdr:ext cx="762000" cy="259045"/>
    <xdr:sp macro="" textlink="">
      <xdr:nvSpPr>
        <xdr:cNvPr id="76" name="テキスト ボックス 75"/>
        <xdr:cNvSpPr txBox="1"/>
      </xdr:nvSpPr>
      <xdr:spPr>
        <a:xfrm>
          <a:off x="2527300" y="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107074</xdr:rowOff>
    </xdr:from>
    <xdr:to>
      <xdr:col>29</xdr:col>
      <xdr:colOff>127000</xdr:colOff>
      <xdr:row>36</xdr:row>
      <xdr:rowOff>144488</xdr:rowOff>
    </xdr:to>
    <xdr:cxnSp macro="">
      <xdr:nvCxnSpPr>
        <xdr:cNvPr id="109" name="直線コネクタ 108"/>
        <xdr:cNvCxnSpPr/>
      </xdr:nvCxnSpPr>
      <xdr:spPr bwMode="auto">
        <a:xfrm>
          <a:off x="5003800" y="7060324"/>
          <a:ext cx="6477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5880</xdr:rowOff>
    </xdr:from>
    <xdr:to>
      <xdr:col>26</xdr:col>
      <xdr:colOff>50800</xdr:colOff>
      <xdr:row>36</xdr:row>
      <xdr:rowOff>107074</xdr:rowOff>
    </xdr:to>
    <xdr:cxnSp macro="">
      <xdr:nvCxnSpPr>
        <xdr:cNvPr id="112" name="直線コネクタ 111"/>
        <xdr:cNvCxnSpPr/>
      </xdr:nvCxnSpPr>
      <xdr:spPr bwMode="auto">
        <a:xfrm>
          <a:off x="4305300" y="6959130"/>
          <a:ext cx="698500" cy="101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337198</xdr:rowOff>
    </xdr:from>
    <xdr:to>
      <xdr:col>22</xdr:col>
      <xdr:colOff>114300</xdr:colOff>
      <xdr:row>36</xdr:row>
      <xdr:rowOff>5880</xdr:rowOff>
    </xdr:to>
    <xdr:cxnSp macro="">
      <xdr:nvCxnSpPr>
        <xdr:cNvPr id="115" name="直線コネクタ 114"/>
        <xdr:cNvCxnSpPr/>
      </xdr:nvCxnSpPr>
      <xdr:spPr bwMode="auto">
        <a:xfrm>
          <a:off x="3606800" y="6947548"/>
          <a:ext cx="6985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337198</xdr:rowOff>
    </xdr:from>
    <xdr:to>
      <xdr:col>18</xdr:col>
      <xdr:colOff>177800</xdr:colOff>
      <xdr:row>36</xdr:row>
      <xdr:rowOff>54953</xdr:rowOff>
    </xdr:to>
    <xdr:cxnSp macro="">
      <xdr:nvCxnSpPr>
        <xdr:cNvPr id="118" name="直線コネクタ 117"/>
        <xdr:cNvCxnSpPr/>
      </xdr:nvCxnSpPr>
      <xdr:spPr bwMode="auto">
        <a:xfrm flipV="1">
          <a:off x="2908300" y="6947548"/>
          <a:ext cx="698500" cy="6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93688</xdr:rowOff>
    </xdr:from>
    <xdr:to>
      <xdr:col>29</xdr:col>
      <xdr:colOff>177800</xdr:colOff>
      <xdr:row>37</xdr:row>
      <xdr:rowOff>23838</xdr:rowOff>
    </xdr:to>
    <xdr:sp macro="" textlink="">
      <xdr:nvSpPr>
        <xdr:cNvPr id="128" name="楕円 127"/>
        <xdr:cNvSpPr/>
      </xdr:nvSpPr>
      <xdr:spPr bwMode="auto">
        <a:xfrm>
          <a:off x="5600700" y="704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65765</xdr:rowOff>
    </xdr:from>
    <xdr:ext cx="762000" cy="259045"/>
    <xdr:sp macro="" textlink="">
      <xdr:nvSpPr>
        <xdr:cNvPr id="129" name="人口1人当たり決算額の推移該当値テキスト445"/>
        <xdr:cNvSpPr txBox="1"/>
      </xdr:nvSpPr>
      <xdr:spPr>
        <a:xfrm>
          <a:off x="5740400" y="70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56274</xdr:rowOff>
    </xdr:from>
    <xdr:to>
      <xdr:col>26</xdr:col>
      <xdr:colOff>101600</xdr:colOff>
      <xdr:row>36</xdr:row>
      <xdr:rowOff>157874</xdr:rowOff>
    </xdr:to>
    <xdr:sp macro="" textlink="">
      <xdr:nvSpPr>
        <xdr:cNvPr id="130" name="楕円 129"/>
        <xdr:cNvSpPr/>
      </xdr:nvSpPr>
      <xdr:spPr bwMode="auto">
        <a:xfrm>
          <a:off x="4953000" y="700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142651</xdr:rowOff>
    </xdr:from>
    <xdr:ext cx="736600" cy="259045"/>
    <xdr:sp macro="" textlink="">
      <xdr:nvSpPr>
        <xdr:cNvPr id="131" name="テキスト ボックス 130"/>
        <xdr:cNvSpPr txBox="1"/>
      </xdr:nvSpPr>
      <xdr:spPr>
        <a:xfrm>
          <a:off x="4622800" y="7095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297980</xdr:rowOff>
    </xdr:from>
    <xdr:to>
      <xdr:col>22</xdr:col>
      <xdr:colOff>165100</xdr:colOff>
      <xdr:row>36</xdr:row>
      <xdr:rowOff>56680</xdr:rowOff>
    </xdr:to>
    <xdr:sp macro="" textlink="">
      <xdr:nvSpPr>
        <xdr:cNvPr id="132" name="楕円 131"/>
        <xdr:cNvSpPr/>
      </xdr:nvSpPr>
      <xdr:spPr bwMode="auto">
        <a:xfrm>
          <a:off x="4254500" y="690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41457</xdr:rowOff>
    </xdr:from>
    <xdr:ext cx="762000" cy="259045"/>
    <xdr:sp macro="" textlink="">
      <xdr:nvSpPr>
        <xdr:cNvPr id="133" name="テキスト ボックス 132"/>
        <xdr:cNvSpPr txBox="1"/>
      </xdr:nvSpPr>
      <xdr:spPr>
        <a:xfrm>
          <a:off x="3924300" y="69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286398</xdr:rowOff>
    </xdr:from>
    <xdr:to>
      <xdr:col>19</xdr:col>
      <xdr:colOff>38100</xdr:colOff>
      <xdr:row>36</xdr:row>
      <xdr:rowOff>45098</xdr:rowOff>
    </xdr:to>
    <xdr:sp macro="" textlink="">
      <xdr:nvSpPr>
        <xdr:cNvPr id="134" name="楕円 133"/>
        <xdr:cNvSpPr/>
      </xdr:nvSpPr>
      <xdr:spPr bwMode="auto">
        <a:xfrm>
          <a:off x="3556000" y="689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29875</xdr:rowOff>
    </xdr:from>
    <xdr:ext cx="762000" cy="259045"/>
    <xdr:sp macro="" textlink="">
      <xdr:nvSpPr>
        <xdr:cNvPr id="135" name="テキスト ボックス 134"/>
        <xdr:cNvSpPr txBox="1"/>
      </xdr:nvSpPr>
      <xdr:spPr>
        <a:xfrm>
          <a:off x="3225800" y="69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4153</xdr:rowOff>
    </xdr:from>
    <xdr:to>
      <xdr:col>15</xdr:col>
      <xdr:colOff>101600</xdr:colOff>
      <xdr:row>36</xdr:row>
      <xdr:rowOff>105753</xdr:rowOff>
    </xdr:to>
    <xdr:sp macro="" textlink="">
      <xdr:nvSpPr>
        <xdr:cNvPr id="136" name="楕円 135"/>
        <xdr:cNvSpPr/>
      </xdr:nvSpPr>
      <xdr:spPr bwMode="auto">
        <a:xfrm>
          <a:off x="2857500" y="6957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90530</xdr:rowOff>
    </xdr:from>
    <xdr:ext cx="762000" cy="259045"/>
    <xdr:sp macro="" textlink="">
      <xdr:nvSpPr>
        <xdr:cNvPr id="137" name="テキスト ボックス 136"/>
        <xdr:cNvSpPr txBox="1"/>
      </xdr:nvSpPr>
      <xdr:spPr>
        <a:xfrm>
          <a:off x="2527300" y="70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161,628
158,135
103.76
49,360,269
47,425,869
1,794,745
29,536,377
33,987,393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68072</xdr:rowOff>
    </xdr:from>
    <xdr:to>
      <xdr:col>24</xdr:col>
      <xdr:colOff>63500</xdr:colOff>
      <xdr:row>35</xdr:row>
      <xdr:rowOff>83274</xdr:rowOff>
    </xdr:to>
    <xdr:cxnSp macro="">
      <xdr:nvCxnSpPr>
        <xdr:cNvPr id="61" name="直線コネクタ 60"/>
        <xdr:cNvCxnSpPr/>
      </xdr:nvCxnSpPr>
      <xdr:spPr>
        <a:xfrm flipV="1">
          <a:off x="3797300" y="6068822"/>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66358</xdr:rowOff>
    </xdr:from>
    <xdr:to>
      <xdr:col>19</xdr:col>
      <xdr:colOff>177800</xdr:colOff>
      <xdr:row>35</xdr:row>
      <xdr:rowOff>83274</xdr:rowOff>
    </xdr:to>
    <xdr:cxnSp macro="">
      <xdr:nvCxnSpPr>
        <xdr:cNvPr id="64" name="直線コネクタ 63"/>
        <xdr:cNvCxnSpPr/>
      </xdr:nvCxnSpPr>
      <xdr:spPr>
        <a:xfrm>
          <a:off x="2908300" y="606710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66358</xdr:rowOff>
    </xdr:from>
    <xdr:to>
      <xdr:col>15</xdr:col>
      <xdr:colOff>50800</xdr:colOff>
      <xdr:row>35</xdr:row>
      <xdr:rowOff>133261</xdr:rowOff>
    </xdr:to>
    <xdr:cxnSp macro="">
      <xdr:nvCxnSpPr>
        <xdr:cNvPr id="67" name="直線コネクタ 66"/>
        <xdr:cNvCxnSpPr/>
      </xdr:nvCxnSpPr>
      <xdr:spPr>
        <a:xfrm flipV="1">
          <a:off x="2019300" y="6067108"/>
          <a:ext cx="8890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133261</xdr:rowOff>
    </xdr:from>
    <xdr:to>
      <xdr:col>10</xdr:col>
      <xdr:colOff>114300</xdr:colOff>
      <xdr:row>36</xdr:row>
      <xdr:rowOff>22314</xdr:rowOff>
    </xdr:to>
    <xdr:cxnSp macro="">
      <xdr:nvCxnSpPr>
        <xdr:cNvPr id="70" name="直線コネクタ 69"/>
        <xdr:cNvCxnSpPr/>
      </xdr:nvCxnSpPr>
      <xdr:spPr>
        <a:xfrm flipV="1">
          <a:off x="1130300" y="6134011"/>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17272</xdr:rowOff>
    </xdr:from>
    <xdr:to>
      <xdr:col>24</xdr:col>
      <xdr:colOff>114300</xdr:colOff>
      <xdr:row>35</xdr:row>
      <xdr:rowOff>118872</xdr:rowOff>
    </xdr:to>
    <xdr:sp macro="" textlink="">
      <xdr:nvSpPr>
        <xdr:cNvPr id="80" name="楕円 79"/>
        <xdr:cNvSpPr/>
      </xdr:nvSpPr>
      <xdr:spPr>
        <a:xfrm>
          <a:off x="45847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40149</xdr:rowOff>
    </xdr:from>
    <xdr:ext cx="534377" cy="259045"/>
    <xdr:sp macro="" textlink="">
      <xdr:nvSpPr>
        <xdr:cNvPr id="81" name="人件費該当値テキスト"/>
        <xdr:cNvSpPr txBox="1"/>
      </xdr:nvSpPr>
      <xdr:spPr>
        <a:xfrm>
          <a:off x="4686300" y="586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32474</xdr:rowOff>
    </xdr:from>
    <xdr:to>
      <xdr:col>20</xdr:col>
      <xdr:colOff>38100</xdr:colOff>
      <xdr:row>35</xdr:row>
      <xdr:rowOff>134074</xdr:rowOff>
    </xdr:to>
    <xdr:sp macro="" textlink="">
      <xdr:nvSpPr>
        <xdr:cNvPr id="82" name="楕円 81"/>
        <xdr:cNvSpPr/>
      </xdr:nvSpPr>
      <xdr:spPr>
        <a:xfrm>
          <a:off x="3746500" y="60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150601</xdr:rowOff>
    </xdr:from>
    <xdr:ext cx="534377" cy="259045"/>
    <xdr:sp macro="" textlink="">
      <xdr:nvSpPr>
        <xdr:cNvPr id="83" name="テキスト ボックス 82"/>
        <xdr:cNvSpPr txBox="1"/>
      </xdr:nvSpPr>
      <xdr:spPr>
        <a:xfrm>
          <a:off x="3530111" y="580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15558</xdr:rowOff>
    </xdr:from>
    <xdr:to>
      <xdr:col>15</xdr:col>
      <xdr:colOff>101600</xdr:colOff>
      <xdr:row>35</xdr:row>
      <xdr:rowOff>117158</xdr:rowOff>
    </xdr:to>
    <xdr:sp macro="" textlink="">
      <xdr:nvSpPr>
        <xdr:cNvPr id="84" name="楕円 83"/>
        <xdr:cNvSpPr/>
      </xdr:nvSpPr>
      <xdr:spPr>
        <a:xfrm>
          <a:off x="2857500" y="60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133685</xdr:rowOff>
    </xdr:from>
    <xdr:ext cx="534377" cy="259045"/>
    <xdr:sp macro="" textlink="">
      <xdr:nvSpPr>
        <xdr:cNvPr id="85" name="テキスト ボックス 84"/>
        <xdr:cNvSpPr txBox="1"/>
      </xdr:nvSpPr>
      <xdr:spPr>
        <a:xfrm>
          <a:off x="2641111" y="579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82461</xdr:rowOff>
    </xdr:from>
    <xdr:to>
      <xdr:col>10</xdr:col>
      <xdr:colOff>165100</xdr:colOff>
      <xdr:row>36</xdr:row>
      <xdr:rowOff>12611</xdr:rowOff>
    </xdr:to>
    <xdr:sp macro="" textlink="">
      <xdr:nvSpPr>
        <xdr:cNvPr id="86" name="楕円 85"/>
        <xdr:cNvSpPr/>
      </xdr:nvSpPr>
      <xdr:spPr>
        <a:xfrm>
          <a:off x="1968500" y="60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3738</xdr:rowOff>
    </xdr:from>
    <xdr:ext cx="534377" cy="259045"/>
    <xdr:sp macro="" textlink="">
      <xdr:nvSpPr>
        <xdr:cNvPr id="87" name="テキスト ボックス 86"/>
        <xdr:cNvSpPr txBox="1"/>
      </xdr:nvSpPr>
      <xdr:spPr>
        <a:xfrm>
          <a:off x="1752111" y="61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142964</xdr:rowOff>
    </xdr:from>
    <xdr:to>
      <xdr:col>6</xdr:col>
      <xdr:colOff>38100</xdr:colOff>
      <xdr:row>36</xdr:row>
      <xdr:rowOff>73114</xdr:rowOff>
    </xdr:to>
    <xdr:sp macro="" textlink="">
      <xdr:nvSpPr>
        <xdr:cNvPr id="88" name="楕円 87"/>
        <xdr:cNvSpPr/>
      </xdr:nvSpPr>
      <xdr:spPr>
        <a:xfrm>
          <a:off x="1079500" y="61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64241</xdr:rowOff>
    </xdr:from>
    <xdr:ext cx="534377" cy="259045"/>
    <xdr:sp macro="" textlink="">
      <xdr:nvSpPr>
        <xdr:cNvPr id="89" name="テキスト ボックス 88"/>
        <xdr:cNvSpPr txBox="1"/>
      </xdr:nvSpPr>
      <xdr:spPr>
        <a:xfrm>
          <a:off x="863111" y="62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129332</xdr:rowOff>
    </xdr:from>
    <xdr:to>
      <xdr:col>24</xdr:col>
      <xdr:colOff>63500</xdr:colOff>
      <xdr:row>57</xdr:row>
      <xdr:rowOff>164323</xdr:rowOff>
    </xdr:to>
    <xdr:cxnSp macro="">
      <xdr:nvCxnSpPr>
        <xdr:cNvPr id="121" name="直線コネクタ 120"/>
        <xdr:cNvCxnSpPr/>
      </xdr:nvCxnSpPr>
      <xdr:spPr>
        <a:xfrm>
          <a:off x="3797300" y="9901982"/>
          <a:ext cx="8382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129332</xdr:rowOff>
    </xdr:from>
    <xdr:to>
      <xdr:col>19</xdr:col>
      <xdr:colOff>177800</xdr:colOff>
      <xdr:row>57</xdr:row>
      <xdr:rowOff>156143</xdr:rowOff>
    </xdr:to>
    <xdr:cxnSp macro="">
      <xdr:nvCxnSpPr>
        <xdr:cNvPr id="124" name="直線コネクタ 123"/>
        <xdr:cNvCxnSpPr/>
      </xdr:nvCxnSpPr>
      <xdr:spPr>
        <a:xfrm flipV="1">
          <a:off x="2908300" y="990198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156143</xdr:rowOff>
    </xdr:from>
    <xdr:to>
      <xdr:col>15</xdr:col>
      <xdr:colOff>50800</xdr:colOff>
      <xdr:row>58</xdr:row>
      <xdr:rowOff>26902</xdr:rowOff>
    </xdr:to>
    <xdr:cxnSp macro="">
      <xdr:nvCxnSpPr>
        <xdr:cNvPr id="127" name="直線コネクタ 126"/>
        <xdr:cNvCxnSpPr/>
      </xdr:nvCxnSpPr>
      <xdr:spPr>
        <a:xfrm flipV="1">
          <a:off x="2019300" y="9928793"/>
          <a:ext cx="889000" cy="4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26902</xdr:rowOff>
    </xdr:from>
    <xdr:to>
      <xdr:col>10</xdr:col>
      <xdr:colOff>114300</xdr:colOff>
      <xdr:row>58</xdr:row>
      <xdr:rowOff>34266</xdr:rowOff>
    </xdr:to>
    <xdr:cxnSp macro="">
      <xdr:nvCxnSpPr>
        <xdr:cNvPr id="130" name="直線コネクタ 129"/>
        <xdr:cNvCxnSpPr/>
      </xdr:nvCxnSpPr>
      <xdr:spPr>
        <a:xfrm flipV="1">
          <a:off x="1130300" y="9971002"/>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113523</xdr:rowOff>
    </xdr:from>
    <xdr:to>
      <xdr:col>24</xdr:col>
      <xdr:colOff>114300</xdr:colOff>
      <xdr:row>58</xdr:row>
      <xdr:rowOff>43673</xdr:rowOff>
    </xdr:to>
    <xdr:sp macro="" textlink="">
      <xdr:nvSpPr>
        <xdr:cNvPr id="140" name="楕円 139"/>
        <xdr:cNvSpPr/>
      </xdr:nvSpPr>
      <xdr:spPr>
        <a:xfrm>
          <a:off x="4584700" y="988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28450</xdr:rowOff>
    </xdr:from>
    <xdr:ext cx="534377" cy="259045"/>
    <xdr:sp macro="" textlink="">
      <xdr:nvSpPr>
        <xdr:cNvPr id="141" name="物件費該当値テキスト"/>
        <xdr:cNvSpPr txBox="1"/>
      </xdr:nvSpPr>
      <xdr:spPr>
        <a:xfrm>
          <a:off x="4686300" y="980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78532</xdr:rowOff>
    </xdr:from>
    <xdr:to>
      <xdr:col>20</xdr:col>
      <xdr:colOff>38100</xdr:colOff>
      <xdr:row>58</xdr:row>
      <xdr:rowOff>8682</xdr:rowOff>
    </xdr:to>
    <xdr:sp macro="" textlink="">
      <xdr:nvSpPr>
        <xdr:cNvPr id="142" name="楕円 141"/>
        <xdr:cNvSpPr/>
      </xdr:nvSpPr>
      <xdr:spPr>
        <a:xfrm>
          <a:off x="3746500" y="98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171259</xdr:rowOff>
    </xdr:from>
    <xdr:ext cx="534377" cy="259045"/>
    <xdr:sp macro="" textlink="">
      <xdr:nvSpPr>
        <xdr:cNvPr id="143" name="テキスト ボックス 142"/>
        <xdr:cNvSpPr txBox="1"/>
      </xdr:nvSpPr>
      <xdr:spPr>
        <a:xfrm>
          <a:off x="3530111" y="99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105343</xdr:rowOff>
    </xdr:from>
    <xdr:to>
      <xdr:col>15</xdr:col>
      <xdr:colOff>101600</xdr:colOff>
      <xdr:row>58</xdr:row>
      <xdr:rowOff>35493</xdr:rowOff>
    </xdr:to>
    <xdr:sp macro="" textlink="">
      <xdr:nvSpPr>
        <xdr:cNvPr id="144" name="楕円 143"/>
        <xdr:cNvSpPr/>
      </xdr:nvSpPr>
      <xdr:spPr>
        <a:xfrm>
          <a:off x="2857500" y="987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26620</xdr:rowOff>
    </xdr:from>
    <xdr:ext cx="534377" cy="259045"/>
    <xdr:sp macro="" textlink="">
      <xdr:nvSpPr>
        <xdr:cNvPr id="145" name="テキスト ボックス 144"/>
        <xdr:cNvSpPr txBox="1"/>
      </xdr:nvSpPr>
      <xdr:spPr>
        <a:xfrm>
          <a:off x="2641111" y="99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147552</xdr:rowOff>
    </xdr:from>
    <xdr:to>
      <xdr:col>10</xdr:col>
      <xdr:colOff>165100</xdr:colOff>
      <xdr:row>58</xdr:row>
      <xdr:rowOff>77702</xdr:rowOff>
    </xdr:to>
    <xdr:sp macro="" textlink="">
      <xdr:nvSpPr>
        <xdr:cNvPr id="146" name="楕円 145"/>
        <xdr:cNvSpPr/>
      </xdr:nvSpPr>
      <xdr:spPr>
        <a:xfrm>
          <a:off x="1968500" y="99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68829</xdr:rowOff>
    </xdr:from>
    <xdr:ext cx="534377" cy="259045"/>
    <xdr:sp macro="" textlink="">
      <xdr:nvSpPr>
        <xdr:cNvPr id="147" name="テキスト ボックス 146"/>
        <xdr:cNvSpPr txBox="1"/>
      </xdr:nvSpPr>
      <xdr:spPr>
        <a:xfrm>
          <a:off x="1752111" y="100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154916</xdr:rowOff>
    </xdr:from>
    <xdr:to>
      <xdr:col>6</xdr:col>
      <xdr:colOff>38100</xdr:colOff>
      <xdr:row>58</xdr:row>
      <xdr:rowOff>85066</xdr:rowOff>
    </xdr:to>
    <xdr:sp macro="" textlink="">
      <xdr:nvSpPr>
        <xdr:cNvPr id="148" name="楕円 147"/>
        <xdr:cNvSpPr/>
      </xdr:nvSpPr>
      <xdr:spPr>
        <a:xfrm>
          <a:off x="1079500" y="99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76193</xdr:rowOff>
    </xdr:from>
    <xdr:ext cx="534377" cy="259045"/>
    <xdr:sp macro="" textlink="">
      <xdr:nvSpPr>
        <xdr:cNvPr id="149" name="テキスト ボックス 148"/>
        <xdr:cNvSpPr txBox="1"/>
      </xdr:nvSpPr>
      <xdr:spPr>
        <a:xfrm>
          <a:off x="863111" y="100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121920</xdr:rowOff>
    </xdr:from>
    <xdr:to>
      <xdr:col>24</xdr:col>
      <xdr:colOff>63500</xdr:colOff>
      <xdr:row>77</xdr:row>
      <xdr:rowOff>128524</xdr:rowOff>
    </xdr:to>
    <xdr:cxnSp macro="">
      <xdr:nvCxnSpPr>
        <xdr:cNvPr id="178" name="直線コネクタ 177"/>
        <xdr:cNvCxnSpPr/>
      </xdr:nvCxnSpPr>
      <xdr:spPr>
        <a:xfrm>
          <a:off x="3797300" y="13323570"/>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117094</xdr:rowOff>
    </xdr:from>
    <xdr:to>
      <xdr:col>19</xdr:col>
      <xdr:colOff>177800</xdr:colOff>
      <xdr:row>77</xdr:row>
      <xdr:rowOff>121920</xdr:rowOff>
    </xdr:to>
    <xdr:cxnSp macro="">
      <xdr:nvCxnSpPr>
        <xdr:cNvPr id="181" name="直線コネクタ 180"/>
        <xdr:cNvCxnSpPr/>
      </xdr:nvCxnSpPr>
      <xdr:spPr>
        <a:xfrm>
          <a:off x="2908300" y="133187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117094</xdr:rowOff>
    </xdr:from>
    <xdr:to>
      <xdr:col>15</xdr:col>
      <xdr:colOff>50800</xdr:colOff>
      <xdr:row>77</xdr:row>
      <xdr:rowOff>133986</xdr:rowOff>
    </xdr:to>
    <xdr:cxnSp macro="">
      <xdr:nvCxnSpPr>
        <xdr:cNvPr id="184" name="直線コネクタ 183"/>
        <xdr:cNvCxnSpPr/>
      </xdr:nvCxnSpPr>
      <xdr:spPr>
        <a:xfrm flipV="1">
          <a:off x="2019300" y="13318744"/>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122682</xdr:rowOff>
    </xdr:from>
    <xdr:to>
      <xdr:col>10</xdr:col>
      <xdr:colOff>114300</xdr:colOff>
      <xdr:row>77</xdr:row>
      <xdr:rowOff>133986</xdr:rowOff>
    </xdr:to>
    <xdr:cxnSp macro="">
      <xdr:nvCxnSpPr>
        <xdr:cNvPr id="187" name="直線コネクタ 186"/>
        <xdr:cNvCxnSpPr/>
      </xdr:nvCxnSpPr>
      <xdr:spPr>
        <a:xfrm>
          <a:off x="1130300" y="13324332"/>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77724</xdr:rowOff>
    </xdr:from>
    <xdr:to>
      <xdr:col>24</xdr:col>
      <xdr:colOff>114300</xdr:colOff>
      <xdr:row>78</xdr:row>
      <xdr:rowOff>7874</xdr:rowOff>
    </xdr:to>
    <xdr:sp macro="" textlink="">
      <xdr:nvSpPr>
        <xdr:cNvPr id="197" name="楕円 196"/>
        <xdr:cNvSpPr/>
      </xdr:nvSpPr>
      <xdr:spPr>
        <a:xfrm>
          <a:off x="4584700" y="132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56151</xdr:rowOff>
    </xdr:from>
    <xdr:ext cx="469744" cy="259045"/>
    <xdr:sp macro="" textlink="">
      <xdr:nvSpPr>
        <xdr:cNvPr id="198" name="維持補修費該当値テキスト"/>
        <xdr:cNvSpPr txBox="1"/>
      </xdr:nvSpPr>
      <xdr:spPr>
        <a:xfrm>
          <a:off x="4686300" y="132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71120</xdr:rowOff>
    </xdr:from>
    <xdr:to>
      <xdr:col>20</xdr:col>
      <xdr:colOff>38100</xdr:colOff>
      <xdr:row>78</xdr:row>
      <xdr:rowOff>1270</xdr:rowOff>
    </xdr:to>
    <xdr:sp macro="" textlink="">
      <xdr:nvSpPr>
        <xdr:cNvPr id="199" name="楕円 198"/>
        <xdr:cNvSpPr/>
      </xdr:nvSpPr>
      <xdr:spPr>
        <a:xfrm>
          <a:off x="3746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163847</xdr:rowOff>
    </xdr:from>
    <xdr:ext cx="469744" cy="259045"/>
    <xdr:sp macro="" textlink="">
      <xdr:nvSpPr>
        <xdr:cNvPr id="200" name="テキスト ボックス 199"/>
        <xdr:cNvSpPr txBox="1"/>
      </xdr:nvSpPr>
      <xdr:spPr>
        <a:xfrm>
          <a:off x="3562428"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66294</xdr:rowOff>
    </xdr:from>
    <xdr:to>
      <xdr:col>15</xdr:col>
      <xdr:colOff>101600</xdr:colOff>
      <xdr:row>77</xdr:row>
      <xdr:rowOff>167894</xdr:rowOff>
    </xdr:to>
    <xdr:sp macro="" textlink="">
      <xdr:nvSpPr>
        <xdr:cNvPr id="201" name="楕円 200"/>
        <xdr:cNvSpPr/>
      </xdr:nvSpPr>
      <xdr:spPr>
        <a:xfrm>
          <a:off x="2857500" y="132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159021</xdr:rowOff>
    </xdr:from>
    <xdr:ext cx="469744" cy="259045"/>
    <xdr:sp macro="" textlink="">
      <xdr:nvSpPr>
        <xdr:cNvPr id="202" name="テキスト ボックス 201"/>
        <xdr:cNvSpPr txBox="1"/>
      </xdr:nvSpPr>
      <xdr:spPr>
        <a:xfrm>
          <a:off x="2673428" y="133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83186</xdr:rowOff>
    </xdr:from>
    <xdr:to>
      <xdr:col>10</xdr:col>
      <xdr:colOff>165100</xdr:colOff>
      <xdr:row>78</xdr:row>
      <xdr:rowOff>13336</xdr:rowOff>
    </xdr:to>
    <xdr:sp macro="" textlink="">
      <xdr:nvSpPr>
        <xdr:cNvPr id="203" name="楕円 202"/>
        <xdr:cNvSpPr/>
      </xdr:nvSpPr>
      <xdr:spPr>
        <a:xfrm>
          <a:off x="1968500" y="132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4463</xdr:rowOff>
    </xdr:from>
    <xdr:ext cx="469744" cy="259045"/>
    <xdr:sp macro="" textlink="">
      <xdr:nvSpPr>
        <xdr:cNvPr id="204" name="テキスト ボックス 203"/>
        <xdr:cNvSpPr txBox="1"/>
      </xdr:nvSpPr>
      <xdr:spPr>
        <a:xfrm>
          <a:off x="1784428" y="1337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71882</xdr:rowOff>
    </xdr:from>
    <xdr:to>
      <xdr:col>6</xdr:col>
      <xdr:colOff>38100</xdr:colOff>
      <xdr:row>78</xdr:row>
      <xdr:rowOff>2032</xdr:rowOff>
    </xdr:to>
    <xdr:sp macro="" textlink="">
      <xdr:nvSpPr>
        <xdr:cNvPr id="205" name="楕円 204"/>
        <xdr:cNvSpPr/>
      </xdr:nvSpPr>
      <xdr:spPr>
        <a:xfrm>
          <a:off x="1079500" y="132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164609</xdr:rowOff>
    </xdr:from>
    <xdr:ext cx="469744" cy="259045"/>
    <xdr:sp macro="" textlink="">
      <xdr:nvSpPr>
        <xdr:cNvPr id="206" name="テキスト ボックス 205"/>
        <xdr:cNvSpPr txBox="1"/>
      </xdr:nvSpPr>
      <xdr:spPr>
        <a:xfrm>
          <a:off x="895428" y="1336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23702</xdr:rowOff>
    </xdr:from>
    <xdr:to>
      <xdr:col>24</xdr:col>
      <xdr:colOff>63500</xdr:colOff>
      <xdr:row>97</xdr:row>
      <xdr:rowOff>56392</xdr:rowOff>
    </xdr:to>
    <xdr:cxnSp macro="">
      <xdr:nvCxnSpPr>
        <xdr:cNvPr id="238" name="直線コネクタ 237"/>
        <xdr:cNvCxnSpPr/>
      </xdr:nvCxnSpPr>
      <xdr:spPr>
        <a:xfrm flipV="1">
          <a:off x="3797300" y="16654352"/>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56392</xdr:rowOff>
    </xdr:from>
    <xdr:to>
      <xdr:col>19</xdr:col>
      <xdr:colOff>177800</xdr:colOff>
      <xdr:row>97</xdr:row>
      <xdr:rowOff>66973</xdr:rowOff>
    </xdr:to>
    <xdr:cxnSp macro="">
      <xdr:nvCxnSpPr>
        <xdr:cNvPr id="241" name="直線コネクタ 240"/>
        <xdr:cNvCxnSpPr/>
      </xdr:nvCxnSpPr>
      <xdr:spPr>
        <a:xfrm flipV="1">
          <a:off x="2908300" y="16687042"/>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66973</xdr:rowOff>
    </xdr:from>
    <xdr:to>
      <xdr:col>15</xdr:col>
      <xdr:colOff>50800</xdr:colOff>
      <xdr:row>97</xdr:row>
      <xdr:rowOff>164111</xdr:rowOff>
    </xdr:to>
    <xdr:cxnSp macro="">
      <xdr:nvCxnSpPr>
        <xdr:cNvPr id="244" name="直線コネクタ 243"/>
        <xdr:cNvCxnSpPr/>
      </xdr:nvCxnSpPr>
      <xdr:spPr>
        <a:xfrm flipV="1">
          <a:off x="2019300" y="16697623"/>
          <a:ext cx="889000" cy="9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164111</xdr:rowOff>
    </xdr:from>
    <xdr:to>
      <xdr:col>10</xdr:col>
      <xdr:colOff>114300</xdr:colOff>
      <xdr:row>98</xdr:row>
      <xdr:rowOff>12517</xdr:rowOff>
    </xdr:to>
    <xdr:cxnSp macro="">
      <xdr:nvCxnSpPr>
        <xdr:cNvPr id="247" name="直線コネクタ 246"/>
        <xdr:cNvCxnSpPr/>
      </xdr:nvCxnSpPr>
      <xdr:spPr>
        <a:xfrm flipV="1">
          <a:off x="1130300" y="16794761"/>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144352</xdr:rowOff>
    </xdr:from>
    <xdr:to>
      <xdr:col>24</xdr:col>
      <xdr:colOff>114300</xdr:colOff>
      <xdr:row>97</xdr:row>
      <xdr:rowOff>74502</xdr:rowOff>
    </xdr:to>
    <xdr:sp macro="" textlink="">
      <xdr:nvSpPr>
        <xdr:cNvPr id="257" name="楕円 256"/>
        <xdr:cNvSpPr/>
      </xdr:nvSpPr>
      <xdr:spPr>
        <a:xfrm>
          <a:off x="4584700" y="166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122779</xdr:rowOff>
    </xdr:from>
    <xdr:ext cx="534377" cy="259045"/>
    <xdr:sp macro="" textlink="">
      <xdr:nvSpPr>
        <xdr:cNvPr id="258" name="扶助費該当値テキスト"/>
        <xdr:cNvSpPr txBox="1"/>
      </xdr:nvSpPr>
      <xdr:spPr>
        <a:xfrm>
          <a:off x="4686300" y="165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5592</xdr:rowOff>
    </xdr:from>
    <xdr:to>
      <xdr:col>20</xdr:col>
      <xdr:colOff>38100</xdr:colOff>
      <xdr:row>97</xdr:row>
      <xdr:rowOff>107192</xdr:rowOff>
    </xdr:to>
    <xdr:sp macro="" textlink="">
      <xdr:nvSpPr>
        <xdr:cNvPr id="259" name="楕円 258"/>
        <xdr:cNvSpPr/>
      </xdr:nvSpPr>
      <xdr:spPr>
        <a:xfrm>
          <a:off x="3746500" y="16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98319</xdr:rowOff>
    </xdr:from>
    <xdr:ext cx="534377" cy="259045"/>
    <xdr:sp macro="" textlink="">
      <xdr:nvSpPr>
        <xdr:cNvPr id="260" name="テキスト ボックス 259"/>
        <xdr:cNvSpPr txBox="1"/>
      </xdr:nvSpPr>
      <xdr:spPr>
        <a:xfrm>
          <a:off x="3530111" y="1672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16173</xdr:rowOff>
    </xdr:from>
    <xdr:to>
      <xdr:col>15</xdr:col>
      <xdr:colOff>101600</xdr:colOff>
      <xdr:row>97</xdr:row>
      <xdr:rowOff>117773</xdr:rowOff>
    </xdr:to>
    <xdr:sp macro="" textlink="">
      <xdr:nvSpPr>
        <xdr:cNvPr id="261" name="楕円 260"/>
        <xdr:cNvSpPr/>
      </xdr:nvSpPr>
      <xdr:spPr>
        <a:xfrm>
          <a:off x="2857500" y="166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108900</xdr:rowOff>
    </xdr:from>
    <xdr:ext cx="534377" cy="259045"/>
    <xdr:sp macro="" textlink="">
      <xdr:nvSpPr>
        <xdr:cNvPr id="262" name="テキスト ボックス 261"/>
        <xdr:cNvSpPr txBox="1"/>
      </xdr:nvSpPr>
      <xdr:spPr>
        <a:xfrm>
          <a:off x="2641111" y="1673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113311</xdr:rowOff>
    </xdr:from>
    <xdr:to>
      <xdr:col>10</xdr:col>
      <xdr:colOff>165100</xdr:colOff>
      <xdr:row>98</xdr:row>
      <xdr:rowOff>43461</xdr:rowOff>
    </xdr:to>
    <xdr:sp macro="" textlink="">
      <xdr:nvSpPr>
        <xdr:cNvPr id="263" name="楕円 262"/>
        <xdr:cNvSpPr/>
      </xdr:nvSpPr>
      <xdr:spPr>
        <a:xfrm>
          <a:off x="1968500" y="167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34588</xdr:rowOff>
    </xdr:from>
    <xdr:ext cx="534377" cy="259045"/>
    <xdr:sp macro="" textlink="">
      <xdr:nvSpPr>
        <xdr:cNvPr id="264" name="テキスト ボックス 263"/>
        <xdr:cNvSpPr txBox="1"/>
      </xdr:nvSpPr>
      <xdr:spPr>
        <a:xfrm>
          <a:off x="1752111" y="168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133167</xdr:rowOff>
    </xdr:from>
    <xdr:to>
      <xdr:col>6</xdr:col>
      <xdr:colOff>38100</xdr:colOff>
      <xdr:row>98</xdr:row>
      <xdr:rowOff>63317</xdr:rowOff>
    </xdr:to>
    <xdr:sp macro="" textlink="">
      <xdr:nvSpPr>
        <xdr:cNvPr id="265" name="楕円 264"/>
        <xdr:cNvSpPr/>
      </xdr:nvSpPr>
      <xdr:spPr>
        <a:xfrm>
          <a:off x="1079500" y="167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54444</xdr:rowOff>
    </xdr:from>
    <xdr:ext cx="534377" cy="259045"/>
    <xdr:sp macro="" textlink="">
      <xdr:nvSpPr>
        <xdr:cNvPr id="266" name="テキスト ボックス 265"/>
        <xdr:cNvSpPr txBox="1"/>
      </xdr:nvSpPr>
      <xdr:spPr>
        <a:xfrm>
          <a:off x="863111" y="168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106814</xdr:rowOff>
    </xdr:from>
    <xdr:to>
      <xdr:col>55</xdr:col>
      <xdr:colOff>0</xdr:colOff>
      <xdr:row>37</xdr:row>
      <xdr:rowOff>111266</xdr:rowOff>
    </xdr:to>
    <xdr:cxnSp macro="">
      <xdr:nvCxnSpPr>
        <xdr:cNvPr id="297" name="直線コネクタ 296"/>
        <xdr:cNvCxnSpPr/>
      </xdr:nvCxnSpPr>
      <xdr:spPr>
        <a:xfrm flipV="1">
          <a:off x="9639300" y="6450464"/>
          <a:ext cx="8382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111266</xdr:rowOff>
    </xdr:from>
    <xdr:to>
      <xdr:col>50</xdr:col>
      <xdr:colOff>114300</xdr:colOff>
      <xdr:row>37</xdr:row>
      <xdr:rowOff>121053</xdr:rowOff>
    </xdr:to>
    <xdr:cxnSp macro="">
      <xdr:nvCxnSpPr>
        <xdr:cNvPr id="300" name="直線コネクタ 299"/>
        <xdr:cNvCxnSpPr/>
      </xdr:nvCxnSpPr>
      <xdr:spPr>
        <a:xfrm flipV="1">
          <a:off x="8750300" y="6454916"/>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121053</xdr:rowOff>
    </xdr:from>
    <xdr:to>
      <xdr:col>45</xdr:col>
      <xdr:colOff>177800</xdr:colOff>
      <xdr:row>38</xdr:row>
      <xdr:rowOff>103320</xdr:rowOff>
    </xdr:to>
    <xdr:cxnSp macro="">
      <xdr:nvCxnSpPr>
        <xdr:cNvPr id="303" name="直線コネクタ 302"/>
        <xdr:cNvCxnSpPr/>
      </xdr:nvCxnSpPr>
      <xdr:spPr>
        <a:xfrm flipV="1">
          <a:off x="7861300" y="6464703"/>
          <a:ext cx="889000" cy="1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103320</xdr:rowOff>
    </xdr:from>
    <xdr:to>
      <xdr:col>41</xdr:col>
      <xdr:colOff>50800</xdr:colOff>
      <xdr:row>38</xdr:row>
      <xdr:rowOff>117711</xdr:rowOff>
    </xdr:to>
    <xdr:cxnSp macro="">
      <xdr:nvCxnSpPr>
        <xdr:cNvPr id="306" name="直線コネクタ 305"/>
        <xdr:cNvCxnSpPr/>
      </xdr:nvCxnSpPr>
      <xdr:spPr>
        <a:xfrm flipV="1">
          <a:off x="6972300" y="6618420"/>
          <a:ext cx="889000" cy="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08" name="テキスト ボックス 307"/>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56014</xdr:rowOff>
    </xdr:from>
    <xdr:to>
      <xdr:col>55</xdr:col>
      <xdr:colOff>50800</xdr:colOff>
      <xdr:row>37</xdr:row>
      <xdr:rowOff>157614</xdr:rowOff>
    </xdr:to>
    <xdr:sp macro="" textlink="">
      <xdr:nvSpPr>
        <xdr:cNvPr id="316" name="楕円 315"/>
        <xdr:cNvSpPr/>
      </xdr:nvSpPr>
      <xdr:spPr>
        <a:xfrm>
          <a:off x="10426700" y="639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78891</xdr:rowOff>
    </xdr:from>
    <xdr:ext cx="534377" cy="259045"/>
    <xdr:sp macro="" textlink="">
      <xdr:nvSpPr>
        <xdr:cNvPr id="317" name="補助費等該当値テキスト"/>
        <xdr:cNvSpPr txBox="1"/>
      </xdr:nvSpPr>
      <xdr:spPr>
        <a:xfrm>
          <a:off x="10528300" y="62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60466</xdr:rowOff>
    </xdr:from>
    <xdr:to>
      <xdr:col>50</xdr:col>
      <xdr:colOff>165100</xdr:colOff>
      <xdr:row>37</xdr:row>
      <xdr:rowOff>162066</xdr:rowOff>
    </xdr:to>
    <xdr:sp macro="" textlink="">
      <xdr:nvSpPr>
        <xdr:cNvPr id="318" name="楕円 317"/>
        <xdr:cNvSpPr/>
      </xdr:nvSpPr>
      <xdr:spPr>
        <a:xfrm>
          <a:off x="9588500" y="64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7143</xdr:rowOff>
    </xdr:from>
    <xdr:ext cx="534377" cy="259045"/>
    <xdr:sp macro="" textlink="">
      <xdr:nvSpPr>
        <xdr:cNvPr id="319" name="テキスト ボックス 318"/>
        <xdr:cNvSpPr txBox="1"/>
      </xdr:nvSpPr>
      <xdr:spPr>
        <a:xfrm>
          <a:off x="9372111" y="61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70253</xdr:rowOff>
    </xdr:from>
    <xdr:to>
      <xdr:col>46</xdr:col>
      <xdr:colOff>38100</xdr:colOff>
      <xdr:row>38</xdr:row>
      <xdr:rowOff>403</xdr:rowOff>
    </xdr:to>
    <xdr:sp macro="" textlink="">
      <xdr:nvSpPr>
        <xdr:cNvPr id="320" name="楕円 319"/>
        <xdr:cNvSpPr/>
      </xdr:nvSpPr>
      <xdr:spPr>
        <a:xfrm>
          <a:off x="8699500" y="64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16930</xdr:rowOff>
    </xdr:from>
    <xdr:ext cx="534377" cy="259045"/>
    <xdr:sp macro="" textlink="">
      <xdr:nvSpPr>
        <xdr:cNvPr id="321" name="テキスト ボックス 320"/>
        <xdr:cNvSpPr txBox="1"/>
      </xdr:nvSpPr>
      <xdr:spPr>
        <a:xfrm>
          <a:off x="8483111" y="618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52520</xdr:rowOff>
    </xdr:from>
    <xdr:to>
      <xdr:col>41</xdr:col>
      <xdr:colOff>101600</xdr:colOff>
      <xdr:row>38</xdr:row>
      <xdr:rowOff>154120</xdr:rowOff>
    </xdr:to>
    <xdr:sp macro="" textlink="">
      <xdr:nvSpPr>
        <xdr:cNvPr id="322" name="楕円 321"/>
        <xdr:cNvSpPr/>
      </xdr:nvSpPr>
      <xdr:spPr>
        <a:xfrm>
          <a:off x="7810500" y="65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145247</xdr:rowOff>
    </xdr:from>
    <xdr:ext cx="534377" cy="259045"/>
    <xdr:sp macro="" textlink="">
      <xdr:nvSpPr>
        <xdr:cNvPr id="323" name="テキスト ボックス 322"/>
        <xdr:cNvSpPr txBox="1"/>
      </xdr:nvSpPr>
      <xdr:spPr>
        <a:xfrm>
          <a:off x="7594111" y="666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66911</xdr:rowOff>
    </xdr:from>
    <xdr:to>
      <xdr:col>36</xdr:col>
      <xdr:colOff>165100</xdr:colOff>
      <xdr:row>38</xdr:row>
      <xdr:rowOff>168511</xdr:rowOff>
    </xdr:to>
    <xdr:sp macro="" textlink="">
      <xdr:nvSpPr>
        <xdr:cNvPr id="324" name="楕円 323"/>
        <xdr:cNvSpPr/>
      </xdr:nvSpPr>
      <xdr:spPr>
        <a:xfrm>
          <a:off x="6921500" y="65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159638</xdr:rowOff>
    </xdr:from>
    <xdr:ext cx="534377" cy="259045"/>
    <xdr:sp macro="" textlink="">
      <xdr:nvSpPr>
        <xdr:cNvPr id="325" name="テキスト ボックス 324"/>
        <xdr:cNvSpPr txBox="1"/>
      </xdr:nvSpPr>
      <xdr:spPr>
        <a:xfrm>
          <a:off x="6705111" y="66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87648</xdr:rowOff>
    </xdr:from>
    <xdr:to>
      <xdr:col>55</xdr:col>
      <xdr:colOff>0</xdr:colOff>
      <xdr:row>58</xdr:row>
      <xdr:rowOff>30338</xdr:rowOff>
    </xdr:to>
    <xdr:cxnSp macro="">
      <xdr:nvCxnSpPr>
        <xdr:cNvPr id="353" name="直線コネクタ 352"/>
        <xdr:cNvCxnSpPr/>
      </xdr:nvCxnSpPr>
      <xdr:spPr>
        <a:xfrm>
          <a:off x="9639300" y="9688848"/>
          <a:ext cx="838200" cy="28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4" name="普通建設事業費平均値テキスト"/>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87648</xdr:rowOff>
    </xdr:from>
    <xdr:to>
      <xdr:col>50</xdr:col>
      <xdr:colOff>114300</xdr:colOff>
      <xdr:row>57</xdr:row>
      <xdr:rowOff>100106</xdr:rowOff>
    </xdr:to>
    <xdr:cxnSp macro="">
      <xdr:nvCxnSpPr>
        <xdr:cNvPr id="356" name="直線コネクタ 355"/>
        <xdr:cNvCxnSpPr/>
      </xdr:nvCxnSpPr>
      <xdr:spPr>
        <a:xfrm flipV="1">
          <a:off x="8750300" y="9688848"/>
          <a:ext cx="889000" cy="18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67394</xdr:rowOff>
    </xdr:from>
    <xdr:to>
      <xdr:col>45</xdr:col>
      <xdr:colOff>177800</xdr:colOff>
      <xdr:row>57</xdr:row>
      <xdr:rowOff>100106</xdr:rowOff>
    </xdr:to>
    <xdr:cxnSp macro="">
      <xdr:nvCxnSpPr>
        <xdr:cNvPr id="359" name="直線コネクタ 358"/>
        <xdr:cNvCxnSpPr/>
      </xdr:nvCxnSpPr>
      <xdr:spPr>
        <a:xfrm>
          <a:off x="7861300" y="9840044"/>
          <a:ext cx="8890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34361</xdr:rowOff>
    </xdr:from>
    <xdr:to>
      <xdr:col>41</xdr:col>
      <xdr:colOff>50800</xdr:colOff>
      <xdr:row>57</xdr:row>
      <xdr:rowOff>67394</xdr:rowOff>
    </xdr:to>
    <xdr:cxnSp macro="">
      <xdr:nvCxnSpPr>
        <xdr:cNvPr id="362" name="直線コネクタ 361"/>
        <xdr:cNvCxnSpPr/>
      </xdr:nvCxnSpPr>
      <xdr:spPr>
        <a:xfrm>
          <a:off x="6972300" y="9807011"/>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4" name="テキスト ボックス 363"/>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150988</xdr:rowOff>
    </xdr:from>
    <xdr:to>
      <xdr:col>55</xdr:col>
      <xdr:colOff>50800</xdr:colOff>
      <xdr:row>58</xdr:row>
      <xdr:rowOff>81138</xdr:rowOff>
    </xdr:to>
    <xdr:sp macro="" textlink="">
      <xdr:nvSpPr>
        <xdr:cNvPr id="372" name="楕円 371"/>
        <xdr:cNvSpPr/>
      </xdr:nvSpPr>
      <xdr:spPr>
        <a:xfrm>
          <a:off x="10426700" y="992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129415</xdr:rowOff>
    </xdr:from>
    <xdr:ext cx="534377" cy="259045"/>
    <xdr:sp macro="" textlink="">
      <xdr:nvSpPr>
        <xdr:cNvPr id="373" name="普通建設事業費該当値テキスト"/>
        <xdr:cNvSpPr txBox="1"/>
      </xdr:nvSpPr>
      <xdr:spPr>
        <a:xfrm>
          <a:off x="10528300" y="99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36848</xdr:rowOff>
    </xdr:from>
    <xdr:to>
      <xdr:col>50</xdr:col>
      <xdr:colOff>165100</xdr:colOff>
      <xdr:row>56</xdr:row>
      <xdr:rowOff>138448</xdr:rowOff>
    </xdr:to>
    <xdr:sp macro="" textlink="">
      <xdr:nvSpPr>
        <xdr:cNvPr id="374" name="楕円 373"/>
        <xdr:cNvSpPr/>
      </xdr:nvSpPr>
      <xdr:spPr>
        <a:xfrm>
          <a:off x="9588500" y="96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129575</xdr:rowOff>
    </xdr:from>
    <xdr:ext cx="534377" cy="259045"/>
    <xdr:sp macro="" textlink="">
      <xdr:nvSpPr>
        <xdr:cNvPr id="375" name="テキスト ボックス 374"/>
        <xdr:cNvSpPr txBox="1"/>
      </xdr:nvSpPr>
      <xdr:spPr>
        <a:xfrm>
          <a:off x="9372111" y="9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49306</xdr:rowOff>
    </xdr:from>
    <xdr:to>
      <xdr:col>46</xdr:col>
      <xdr:colOff>38100</xdr:colOff>
      <xdr:row>57</xdr:row>
      <xdr:rowOff>150906</xdr:rowOff>
    </xdr:to>
    <xdr:sp macro="" textlink="">
      <xdr:nvSpPr>
        <xdr:cNvPr id="376" name="楕円 375"/>
        <xdr:cNvSpPr/>
      </xdr:nvSpPr>
      <xdr:spPr>
        <a:xfrm>
          <a:off x="8699500" y="982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142033</xdr:rowOff>
    </xdr:from>
    <xdr:ext cx="534377" cy="259045"/>
    <xdr:sp macro="" textlink="">
      <xdr:nvSpPr>
        <xdr:cNvPr id="377" name="テキスト ボックス 376"/>
        <xdr:cNvSpPr txBox="1"/>
      </xdr:nvSpPr>
      <xdr:spPr>
        <a:xfrm>
          <a:off x="8483111" y="991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16594</xdr:rowOff>
    </xdr:from>
    <xdr:to>
      <xdr:col>41</xdr:col>
      <xdr:colOff>101600</xdr:colOff>
      <xdr:row>57</xdr:row>
      <xdr:rowOff>118194</xdr:rowOff>
    </xdr:to>
    <xdr:sp macro="" textlink="">
      <xdr:nvSpPr>
        <xdr:cNvPr id="378" name="楕円 377"/>
        <xdr:cNvSpPr/>
      </xdr:nvSpPr>
      <xdr:spPr>
        <a:xfrm>
          <a:off x="7810500" y="97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109321</xdr:rowOff>
    </xdr:from>
    <xdr:ext cx="534377" cy="259045"/>
    <xdr:sp macro="" textlink="">
      <xdr:nvSpPr>
        <xdr:cNvPr id="379" name="テキスト ボックス 378"/>
        <xdr:cNvSpPr txBox="1"/>
      </xdr:nvSpPr>
      <xdr:spPr>
        <a:xfrm>
          <a:off x="7594111" y="988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155011</xdr:rowOff>
    </xdr:from>
    <xdr:to>
      <xdr:col>36</xdr:col>
      <xdr:colOff>165100</xdr:colOff>
      <xdr:row>57</xdr:row>
      <xdr:rowOff>85161</xdr:rowOff>
    </xdr:to>
    <xdr:sp macro="" textlink="">
      <xdr:nvSpPr>
        <xdr:cNvPr id="380" name="楕円 379"/>
        <xdr:cNvSpPr/>
      </xdr:nvSpPr>
      <xdr:spPr>
        <a:xfrm>
          <a:off x="6921500" y="97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76288</xdr:rowOff>
    </xdr:from>
    <xdr:ext cx="534377" cy="259045"/>
    <xdr:sp macro="" textlink="">
      <xdr:nvSpPr>
        <xdr:cNvPr id="381" name="テキスト ボックス 380"/>
        <xdr:cNvSpPr txBox="1"/>
      </xdr:nvSpPr>
      <xdr:spPr>
        <a:xfrm>
          <a:off x="6705111" y="984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155885</xdr:rowOff>
    </xdr:from>
    <xdr:to>
      <xdr:col>55</xdr:col>
      <xdr:colOff>0</xdr:colOff>
      <xdr:row>78</xdr:row>
      <xdr:rowOff>59142</xdr:rowOff>
    </xdr:to>
    <xdr:cxnSp macro="">
      <xdr:nvCxnSpPr>
        <xdr:cNvPr id="408" name="直線コネクタ 407"/>
        <xdr:cNvCxnSpPr/>
      </xdr:nvCxnSpPr>
      <xdr:spPr>
        <a:xfrm>
          <a:off x="9639300" y="13014635"/>
          <a:ext cx="838200" cy="41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155885</xdr:rowOff>
    </xdr:from>
    <xdr:to>
      <xdr:col>50</xdr:col>
      <xdr:colOff>114300</xdr:colOff>
      <xdr:row>76</xdr:row>
      <xdr:rowOff>116565</xdr:rowOff>
    </xdr:to>
    <xdr:cxnSp macro="">
      <xdr:nvCxnSpPr>
        <xdr:cNvPr id="411" name="直線コネクタ 410"/>
        <xdr:cNvCxnSpPr/>
      </xdr:nvCxnSpPr>
      <xdr:spPr>
        <a:xfrm flipV="1">
          <a:off x="8750300" y="13014635"/>
          <a:ext cx="8890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46068</xdr:rowOff>
    </xdr:from>
    <xdr:ext cx="534377" cy="259045"/>
    <xdr:sp macro="" textlink="">
      <xdr:nvSpPr>
        <xdr:cNvPr id="413" name="テキスト ボックス 412"/>
        <xdr:cNvSpPr txBox="1"/>
      </xdr:nvSpPr>
      <xdr:spPr>
        <a:xfrm>
          <a:off x="9372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37928</xdr:rowOff>
    </xdr:from>
    <xdr:to>
      <xdr:col>45</xdr:col>
      <xdr:colOff>177800</xdr:colOff>
      <xdr:row>76</xdr:row>
      <xdr:rowOff>116565</xdr:rowOff>
    </xdr:to>
    <xdr:cxnSp macro="">
      <xdr:nvCxnSpPr>
        <xdr:cNvPr id="414" name="直線コネクタ 413"/>
        <xdr:cNvCxnSpPr/>
      </xdr:nvCxnSpPr>
      <xdr:spPr>
        <a:xfrm>
          <a:off x="7861300" y="13068128"/>
          <a:ext cx="889000" cy="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37928</xdr:rowOff>
    </xdr:from>
    <xdr:to>
      <xdr:col>41</xdr:col>
      <xdr:colOff>50800</xdr:colOff>
      <xdr:row>77</xdr:row>
      <xdr:rowOff>22337</xdr:rowOff>
    </xdr:to>
    <xdr:cxnSp macro="">
      <xdr:nvCxnSpPr>
        <xdr:cNvPr id="417" name="直線コネクタ 416"/>
        <xdr:cNvCxnSpPr/>
      </xdr:nvCxnSpPr>
      <xdr:spPr>
        <a:xfrm flipV="1">
          <a:off x="6972300" y="13068128"/>
          <a:ext cx="889000" cy="15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8342</xdr:rowOff>
    </xdr:from>
    <xdr:to>
      <xdr:col>55</xdr:col>
      <xdr:colOff>50800</xdr:colOff>
      <xdr:row>78</xdr:row>
      <xdr:rowOff>109942</xdr:rowOff>
    </xdr:to>
    <xdr:sp macro="" textlink="">
      <xdr:nvSpPr>
        <xdr:cNvPr id="427" name="楕円 426"/>
        <xdr:cNvSpPr/>
      </xdr:nvSpPr>
      <xdr:spPr>
        <a:xfrm>
          <a:off x="104267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94719</xdr:rowOff>
    </xdr:from>
    <xdr:ext cx="469744" cy="259045"/>
    <xdr:sp macro="" textlink="">
      <xdr:nvSpPr>
        <xdr:cNvPr id="428" name="普通建設事業費 （ うち新規整備　）該当値テキスト"/>
        <xdr:cNvSpPr txBox="1"/>
      </xdr:nvSpPr>
      <xdr:spPr>
        <a:xfrm>
          <a:off x="10528300" y="132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105085</xdr:rowOff>
    </xdr:from>
    <xdr:to>
      <xdr:col>50</xdr:col>
      <xdr:colOff>165100</xdr:colOff>
      <xdr:row>76</xdr:row>
      <xdr:rowOff>35235</xdr:rowOff>
    </xdr:to>
    <xdr:sp macro="" textlink="">
      <xdr:nvSpPr>
        <xdr:cNvPr id="429" name="楕円 428"/>
        <xdr:cNvSpPr/>
      </xdr:nvSpPr>
      <xdr:spPr>
        <a:xfrm>
          <a:off x="9588500" y="129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51762</xdr:rowOff>
    </xdr:from>
    <xdr:ext cx="534377" cy="259045"/>
    <xdr:sp macro="" textlink="">
      <xdr:nvSpPr>
        <xdr:cNvPr id="430" name="テキスト ボックス 429"/>
        <xdr:cNvSpPr txBox="1"/>
      </xdr:nvSpPr>
      <xdr:spPr>
        <a:xfrm>
          <a:off x="9372111" y="127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65765</xdr:rowOff>
    </xdr:from>
    <xdr:to>
      <xdr:col>46</xdr:col>
      <xdr:colOff>38100</xdr:colOff>
      <xdr:row>76</xdr:row>
      <xdr:rowOff>167365</xdr:rowOff>
    </xdr:to>
    <xdr:sp macro="" textlink="">
      <xdr:nvSpPr>
        <xdr:cNvPr id="431" name="楕円 430"/>
        <xdr:cNvSpPr/>
      </xdr:nvSpPr>
      <xdr:spPr>
        <a:xfrm>
          <a:off x="8699500" y="130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158492</xdr:rowOff>
    </xdr:from>
    <xdr:ext cx="469744" cy="259045"/>
    <xdr:sp macro="" textlink="">
      <xdr:nvSpPr>
        <xdr:cNvPr id="432" name="テキスト ボックス 431"/>
        <xdr:cNvSpPr txBox="1"/>
      </xdr:nvSpPr>
      <xdr:spPr>
        <a:xfrm>
          <a:off x="8515428" y="1318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158578</xdr:rowOff>
    </xdr:from>
    <xdr:to>
      <xdr:col>41</xdr:col>
      <xdr:colOff>101600</xdr:colOff>
      <xdr:row>76</xdr:row>
      <xdr:rowOff>88728</xdr:rowOff>
    </xdr:to>
    <xdr:sp macro="" textlink="">
      <xdr:nvSpPr>
        <xdr:cNvPr id="433" name="楕円 432"/>
        <xdr:cNvSpPr/>
      </xdr:nvSpPr>
      <xdr:spPr>
        <a:xfrm>
          <a:off x="7810500" y="130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79855</xdr:rowOff>
    </xdr:from>
    <xdr:ext cx="469744" cy="259045"/>
    <xdr:sp macro="" textlink="">
      <xdr:nvSpPr>
        <xdr:cNvPr id="434" name="テキスト ボックス 433"/>
        <xdr:cNvSpPr txBox="1"/>
      </xdr:nvSpPr>
      <xdr:spPr>
        <a:xfrm>
          <a:off x="7626428" y="131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142987</xdr:rowOff>
    </xdr:from>
    <xdr:to>
      <xdr:col>36</xdr:col>
      <xdr:colOff>165100</xdr:colOff>
      <xdr:row>77</xdr:row>
      <xdr:rowOff>73137</xdr:rowOff>
    </xdr:to>
    <xdr:sp macro="" textlink="">
      <xdr:nvSpPr>
        <xdr:cNvPr id="435" name="楕円 434"/>
        <xdr:cNvSpPr/>
      </xdr:nvSpPr>
      <xdr:spPr>
        <a:xfrm>
          <a:off x="6921500" y="131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64264</xdr:rowOff>
    </xdr:from>
    <xdr:ext cx="469744" cy="259045"/>
    <xdr:sp macro="" textlink="">
      <xdr:nvSpPr>
        <xdr:cNvPr id="436" name="テキスト ボックス 435"/>
        <xdr:cNvSpPr txBox="1"/>
      </xdr:nvSpPr>
      <xdr:spPr>
        <a:xfrm>
          <a:off x="6737428" y="1326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72492</xdr:rowOff>
    </xdr:from>
    <xdr:to>
      <xdr:col>55</xdr:col>
      <xdr:colOff>0</xdr:colOff>
      <xdr:row>96</xdr:row>
      <xdr:rowOff>163703</xdr:rowOff>
    </xdr:to>
    <xdr:cxnSp macro="">
      <xdr:nvCxnSpPr>
        <xdr:cNvPr id="467" name="直線コネクタ 466"/>
        <xdr:cNvCxnSpPr/>
      </xdr:nvCxnSpPr>
      <xdr:spPr>
        <a:xfrm>
          <a:off x="9639300" y="16531692"/>
          <a:ext cx="8382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72492</xdr:rowOff>
    </xdr:from>
    <xdr:to>
      <xdr:col>50</xdr:col>
      <xdr:colOff>114300</xdr:colOff>
      <xdr:row>97</xdr:row>
      <xdr:rowOff>100349</xdr:rowOff>
    </xdr:to>
    <xdr:cxnSp macro="">
      <xdr:nvCxnSpPr>
        <xdr:cNvPr id="470" name="直線コネクタ 469"/>
        <xdr:cNvCxnSpPr/>
      </xdr:nvCxnSpPr>
      <xdr:spPr>
        <a:xfrm flipV="1">
          <a:off x="8750300" y="16531692"/>
          <a:ext cx="889000" cy="19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28666</xdr:rowOff>
    </xdr:from>
    <xdr:to>
      <xdr:col>45</xdr:col>
      <xdr:colOff>177800</xdr:colOff>
      <xdr:row>97</xdr:row>
      <xdr:rowOff>100349</xdr:rowOff>
    </xdr:to>
    <xdr:cxnSp macro="">
      <xdr:nvCxnSpPr>
        <xdr:cNvPr id="473" name="直線コネクタ 472"/>
        <xdr:cNvCxnSpPr/>
      </xdr:nvCxnSpPr>
      <xdr:spPr>
        <a:xfrm>
          <a:off x="7861300" y="16659316"/>
          <a:ext cx="889000" cy="7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106128</xdr:rowOff>
    </xdr:from>
    <xdr:to>
      <xdr:col>41</xdr:col>
      <xdr:colOff>50800</xdr:colOff>
      <xdr:row>97</xdr:row>
      <xdr:rowOff>28666</xdr:rowOff>
    </xdr:to>
    <xdr:cxnSp macro="">
      <xdr:nvCxnSpPr>
        <xdr:cNvPr id="476" name="直線コネクタ 475"/>
        <xdr:cNvCxnSpPr/>
      </xdr:nvCxnSpPr>
      <xdr:spPr>
        <a:xfrm>
          <a:off x="6972300" y="16565328"/>
          <a:ext cx="889000" cy="9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86555</xdr:rowOff>
    </xdr:from>
    <xdr:ext cx="534377" cy="259045"/>
    <xdr:sp macro="" textlink="">
      <xdr:nvSpPr>
        <xdr:cNvPr id="478" name="テキスト ボックス 477"/>
        <xdr:cNvSpPr txBox="1"/>
      </xdr:nvSpPr>
      <xdr:spPr>
        <a:xfrm>
          <a:off x="7594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112903</xdr:rowOff>
    </xdr:from>
    <xdr:to>
      <xdr:col>55</xdr:col>
      <xdr:colOff>50800</xdr:colOff>
      <xdr:row>97</xdr:row>
      <xdr:rowOff>43053</xdr:rowOff>
    </xdr:to>
    <xdr:sp macro="" textlink="">
      <xdr:nvSpPr>
        <xdr:cNvPr id="486" name="楕円 485"/>
        <xdr:cNvSpPr/>
      </xdr:nvSpPr>
      <xdr:spPr>
        <a:xfrm>
          <a:off x="104267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91330</xdr:rowOff>
    </xdr:from>
    <xdr:ext cx="534377" cy="259045"/>
    <xdr:sp macro="" textlink="">
      <xdr:nvSpPr>
        <xdr:cNvPr id="487" name="普通建設事業費 （ うち更新整備　）該当値テキスト"/>
        <xdr:cNvSpPr txBox="1"/>
      </xdr:nvSpPr>
      <xdr:spPr>
        <a:xfrm>
          <a:off x="10528300" y="165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21692</xdr:rowOff>
    </xdr:from>
    <xdr:to>
      <xdr:col>50</xdr:col>
      <xdr:colOff>165100</xdr:colOff>
      <xdr:row>96</xdr:row>
      <xdr:rowOff>123292</xdr:rowOff>
    </xdr:to>
    <xdr:sp macro="" textlink="">
      <xdr:nvSpPr>
        <xdr:cNvPr id="488" name="楕円 487"/>
        <xdr:cNvSpPr/>
      </xdr:nvSpPr>
      <xdr:spPr>
        <a:xfrm>
          <a:off x="9588500" y="164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114419</xdr:rowOff>
    </xdr:from>
    <xdr:ext cx="534377" cy="259045"/>
    <xdr:sp macro="" textlink="">
      <xdr:nvSpPr>
        <xdr:cNvPr id="489" name="テキスト ボックス 488"/>
        <xdr:cNvSpPr txBox="1"/>
      </xdr:nvSpPr>
      <xdr:spPr>
        <a:xfrm>
          <a:off x="9372111" y="165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49549</xdr:rowOff>
    </xdr:from>
    <xdr:to>
      <xdr:col>46</xdr:col>
      <xdr:colOff>38100</xdr:colOff>
      <xdr:row>97</xdr:row>
      <xdr:rowOff>151149</xdr:rowOff>
    </xdr:to>
    <xdr:sp macro="" textlink="">
      <xdr:nvSpPr>
        <xdr:cNvPr id="490" name="楕円 489"/>
        <xdr:cNvSpPr/>
      </xdr:nvSpPr>
      <xdr:spPr>
        <a:xfrm>
          <a:off x="8699500" y="166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142276</xdr:rowOff>
    </xdr:from>
    <xdr:ext cx="534377" cy="259045"/>
    <xdr:sp macro="" textlink="">
      <xdr:nvSpPr>
        <xdr:cNvPr id="491" name="テキスト ボックス 490"/>
        <xdr:cNvSpPr txBox="1"/>
      </xdr:nvSpPr>
      <xdr:spPr>
        <a:xfrm>
          <a:off x="8483111" y="167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149316</xdr:rowOff>
    </xdr:from>
    <xdr:to>
      <xdr:col>41</xdr:col>
      <xdr:colOff>101600</xdr:colOff>
      <xdr:row>97</xdr:row>
      <xdr:rowOff>79466</xdr:rowOff>
    </xdr:to>
    <xdr:sp macro="" textlink="">
      <xdr:nvSpPr>
        <xdr:cNvPr id="492" name="楕円 491"/>
        <xdr:cNvSpPr/>
      </xdr:nvSpPr>
      <xdr:spPr>
        <a:xfrm>
          <a:off x="7810500" y="1660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70593</xdr:rowOff>
    </xdr:from>
    <xdr:ext cx="534377" cy="259045"/>
    <xdr:sp macro="" textlink="">
      <xdr:nvSpPr>
        <xdr:cNvPr id="493" name="テキスト ボックス 492"/>
        <xdr:cNvSpPr txBox="1"/>
      </xdr:nvSpPr>
      <xdr:spPr>
        <a:xfrm>
          <a:off x="7594111" y="167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55328</xdr:rowOff>
    </xdr:from>
    <xdr:to>
      <xdr:col>36</xdr:col>
      <xdr:colOff>165100</xdr:colOff>
      <xdr:row>96</xdr:row>
      <xdr:rowOff>156928</xdr:rowOff>
    </xdr:to>
    <xdr:sp macro="" textlink="">
      <xdr:nvSpPr>
        <xdr:cNvPr id="494" name="楕円 493"/>
        <xdr:cNvSpPr/>
      </xdr:nvSpPr>
      <xdr:spPr>
        <a:xfrm>
          <a:off x="6921500" y="165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148055</xdr:rowOff>
    </xdr:from>
    <xdr:ext cx="534377" cy="259045"/>
    <xdr:sp macro="" textlink="">
      <xdr:nvSpPr>
        <xdr:cNvPr id="495" name="テキスト ボックス 494"/>
        <xdr:cNvSpPr txBox="1"/>
      </xdr:nvSpPr>
      <xdr:spPr>
        <a:xfrm>
          <a:off x="6705111" y="166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119560</xdr:rowOff>
    </xdr:from>
    <xdr:to>
      <xdr:col>85</xdr:col>
      <xdr:colOff>127000</xdr:colOff>
      <xdr:row>78</xdr:row>
      <xdr:rowOff>134899</xdr:rowOff>
    </xdr:to>
    <xdr:cxnSp macro="">
      <xdr:nvCxnSpPr>
        <xdr:cNvPr id="627" name="直線コネクタ 626"/>
        <xdr:cNvCxnSpPr/>
      </xdr:nvCxnSpPr>
      <xdr:spPr>
        <a:xfrm>
          <a:off x="15481300" y="13492660"/>
          <a:ext cx="8382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8"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110004</xdr:rowOff>
    </xdr:from>
    <xdr:to>
      <xdr:col>81</xdr:col>
      <xdr:colOff>50800</xdr:colOff>
      <xdr:row>78</xdr:row>
      <xdr:rowOff>119560</xdr:rowOff>
    </xdr:to>
    <xdr:cxnSp macro="">
      <xdr:nvCxnSpPr>
        <xdr:cNvPr id="630" name="直線コネクタ 629"/>
        <xdr:cNvCxnSpPr/>
      </xdr:nvCxnSpPr>
      <xdr:spPr>
        <a:xfrm>
          <a:off x="14592300" y="13483104"/>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2" name="テキスト ボックス 631"/>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81682</xdr:rowOff>
    </xdr:from>
    <xdr:to>
      <xdr:col>76</xdr:col>
      <xdr:colOff>114300</xdr:colOff>
      <xdr:row>78</xdr:row>
      <xdr:rowOff>110004</xdr:rowOff>
    </xdr:to>
    <xdr:cxnSp macro="">
      <xdr:nvCxnSpPr>
        <xdr:cNvPr id="633" name="直線コネクタ 632"/>
        <xdr:cNvCxnSpPr/>
      </xdr:nvCxnSpPr>
      <xdr:spPr>
        <a:xfrm>
          <a:off x="13703300" y="13454782"/>
          <a:ext cx="889000" cy="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5" name="テキスト ボックス 634"/>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49403</xdr:rowOff>
    </xdr:from>
    <xdr:to>
      <xdr:col>71</xdr:col>
      <xdr:colOff>177800</xdr:colOff>
      <xdr:row>78</xdr:row>
      <xdr:rowOff>81682</xdr:rowOff>
    </xdr:to>
    <xdr:cxnSp macro="">
      <xdr:nvCxnSpPr>
        <xdr:cNvPr id="636" name="直線コネクタ 635"/>
        <xdr:cNvCxnSpPr/>
      </xdr:nvCxnSpPr>
      <xdr:spPr>
        <a:xfrm>
          <a:off x="12814300" y="13422503"/>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8" name="テキスト ボックス 637"/>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0" name="テキスト ボックス 639"/>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84099</xdr:rowOff>
    </xdr:from>
    <xdr:to>
      <xdr:col>85</xdr:col>
      <xdr:colOff>177800</xdr:colOff>
      <xdr:row>79</xdr:row>
      <xdr:rowOff>14249</xdr:rowOff>
    </xdr:to>
    <xdr:sp macro="" textlink="">
      <xdr:nvSpPr>
        <xdr:cNvPr id="646" name="楕円 645"/>
        <xdr:cNvSpPr/>
      </xdr:nvSpPr>
      <xdr:spPr>
        <a:xfrm>
          <a:off x="162687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170476</xdr:rowOff>
    </xdr:from>
    <xdr:ext cx="534377" cy="259045"/>
    <xdr:sp macro="" textlink="">
      <xdr:nvSpPr>
        <xdr:cNvPr id="647" name="公債費該当値テキスト"/>
        <xdr:cNvSpPr txBox="1"/>
      </xdr:nvSpPr>
      <xdr:spPr>
        <a:xfrm>
          <a:off x="16370300" y="13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68760</xdr:rowOff>
    </xdr:from>
    <xdr:to>
      <xdr:col>81</xdr:col>
      <xdr:colOff>101600</xdr:colOff>
      <xdr:row>78</xdr:row>
      <xdr:rowOff>170360</xdr:rowOff>
    </xdr:to>
    <xdr:sp macro="" textlink="">
      <xdr:nvSpPr>
        <xdr:cNvPr id="648" name="楕円 647"/>
        <xdr:cNvSpPr/>
      </xdr:nvSpPr>
      <xdr:spPr>
        <a:xfrm>
          <a:off x="15430500" y="134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161487</xdr:rowOff>
    </xdr:from>
    <xdr:ext cx="534377" cy="259045"/>
    <xdr:sp macro="" textlink="">
      <xdr:nvSpPr>
        <xdr:cNvPr id="649" name="テキスト ボックス 648"/>
        <xdr:cNvSpPr txBox="1"/>
      </xdr:nvSpPr>
      <xdr:spPr>
        <a:xfrm>
          <a:off x="15214111" y="135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59204</xdr:rowOff>
    </xdr:from>
    <xdr:to>
      <xdr:col>76</xdr:col>
      <xdr:colOff>165100</xdr:colOff>
      <xdr:row>78</xdr:row>
      <xdr:rowOff>160804</xdr:rowOff>
    </xdr:to>
    <xdr:sp macro="" textlink="">
      <xdr:nvSpPr>
        <xdr:cNvPr id="650" name="楕円 649"/>
        <xdr:cNvSpPr/>
      </xdr:nvSpPr>
      <xdr:spPr>
        <a:xfrm>
          <a:off x="14541500" y="134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151931</xdr:rowOff>
    </xdr:from>
    <xdr:ext cx="534377" cy="259045"/>
    <xdr:sp macro="" textlink="">
      <xdr:nvSpPr>
        <xdr:cNvPr id="651" name="テキスト ボックス 650"/>
        <xdr:cNvSpPr txBox="1"/>
      </xdr:nvSpPr>
      <xdr:spPr>
        <a:xfrm>
          <a:off x="14325111" y="1352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30882</xdr:rowOff>
    </xdr:from>
    <xdr:to>
      <xdr:col>72</xdr:col>
      <xdr:colOff>38100</xdr:colOff>
      <xdr:row>78</xdr:row>
      <xdr:rowOff>132482</xdr:rowOff>
    </xdr:to>
    <xdr:sp macro="" textlink="">
      <xdr:nvSpPr>
        <xdr:cNvPr id="652" name="楕円 651"/>
        <xdr:cNvSpPr/>
      </xdr:nvSpPr>
      <xdr:spPr>
        <a:xfrm>
          <a:off x="13652500" y="134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123609</xdr:rowOff>
    </xdr:from>
    <xdr:ext cx="534377" cy="259045"/>
    <xdr:sp macro="" textlink="">
      <xdr:nvSpPr>
        <xdr:cNvPr id="653" name="テキスト ボックス 652"/>
        <xdr:cNvSpPr txBox="1"/>
      </xdr:nvSpPr>
      <xdr:spPr>
        <a:xfrm>
          <a:off x="13436111" y="1349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170053</xdr:rowOff>
    </xdr:from>
    <xdr:to>
      <xdr:col>67</xdr:col>
      <xdr:colOff>101600</xdr:colOff>
      <xdr:row>78</xdr:row>
      <xdr:rowOff>100203</xdr:rowOff>
    </xdr:to>
    <xdr:sp macro="" textlink="">
      <xdr:nvSpPr>
        <xdr:cNvPr id="654" name="楕円 653"/>
        <xdr:cNvSpPr/>
      </xdr:nvSpPr>
      <xdr:spPr>
        <a:xfrm>
          <a:off x="12763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91330</xdr:rowOff>
    </xdr:from>
    <xdr:ext cx="534377" cy="259045"/>
    <xdr:sp macro="" textlink="">
      <xdr:nvSpPr>
        <xdr:cNvPr id="655" name="テキスト ボックス 654"/>
        <xdr:cNvSpPr txBox="1"/>
      </xdr:nvSpPr>
      <xdr:spPr>
        <a:xfrm>
          <a:off x="12547111" y="134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83865</xdr:rowOff>
    </xdr:from>
    <xdr:to>
      <xdr:col>85</xdr:col>
      <xdr:colOff>127000</xdr:colOff>
      <xdr:row>97</xdr:row>
      <xdr:rowOff>104553</xdr:rowOff>
    </xdr:to>
    <xdr:cxnSp macro="">
      <xdr:nvCxnSpPr>
        <xdr:cNvPr id="680" name="直線コネクタ 679"/>
        <xdr:cNvCxnSpPr/>
      </xdr:nvCxnSpPr>
      <xdr:spPr>
        <a:xfrm>
          <a:off x="15481300" y="16714515"/>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1"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83865</xdr:rowOff>
    </xdr:from>
    <xdr:to>
      <xdr:col>81</xdr:col>
      <xdr:colOff>50800</xdr:colOff>
      <xdr:row>97</xdr:row>
      <xdr:rowOff>94438</xdr:rowOff>
    </xdr:to>
    <xdr:cxnSp macro="">
      <xdr:nvCxnSpPr>
        <xdr:cNvPr id="683" name="直線コネクタ 682"/>
        <xdr:cNvCxnSpPr/>
      </xdr:nvCxnSpPr>
      <xdr:spPr>
        <a:xfrm flipV="1">
          <a:off x="14592300" y="16714515"/>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5" name="テキスト ボックス 684"/>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90266</xdr:rowOff>
    </xdr:from>
    <xdr:to>
      <xdr:col>76</xdr:col>
      <xdr:colOff>114300</xdr:colOff>
      <xdr:row>97</xdr:row>
      <xdr:rowOff>94438</xdr:rowOff>
    </xdr:to>
    <xdr:cxnSp macro="">
      <xdr:nvCxnSpPr>
        <xdr:cNvPr id="686" name="直線コネクタ 685"/>
        <xdr:cNvCxnSpPr/>
      </xdr:nvCxnSpPr>
      <xdr:spPr>
        <a:xfrm>
          <a:off x="13703300" y="16720916"/>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8" name="テキスト ボックス 687"/>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90266</xdr:rowOff>
    </xdr:from>
    <xdr:to>
      <xdr:col>71</xdr:col>
      <xdr:colOff>177800</xdr:colOff>
      <xdr:row>97</xdr:row>
      <xdr:rowOff>121183</xdr:rowOff>
    </xdr:to>
    <xdr:cxnSp macro="">
      <xdr:nvCxnSpPr>
        <xdr:cNvPr id="689" name="直線コネクタ 688"/>
        <xdr:cNvCxnSpPr/>
      </xdr:nvCxnSpPr>
      <xdr:spPr>
        <a:xfrm flipV="1">
          <a:off x="12814300" y="16720916"/>
          <a:ext cx="889000" cy="3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0" name="フローチャート: 判断 689"/>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1" name="テキスト ボックス 690"/>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3" name="テキスト ボックス 692"/>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53753</xdr:rowOff>
    </xdr:from>
    <xdr:to>
      <xdr:col>85</xdr:col>
      <xdr:colOff>177800</xdr:colOff>
      <xdr:row>97</xdr:row>
      <xdr:rowOff>155353</xdr:rowOff>
    </xdr:to>
    <xdr:sp macro="" textlink="">
      <xdr:nvSpPr>
        <xdr:cNvPr id="699" name="楕円 698"/>
        <xdr:cNvSpPr/>
      </xdr:nvSpPr>
      <xdr:spPr>
        <a:xfrm>
          <a:off x="16268700" y="166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140130</xdr:rowOff>
    </xdr:from>
    <xdr:ext cx="469744" cy="259045"/>
    <xdr:sp macro="" textlink="">
      <xdr:nvSpPr>
        <xdr:cNvPr id="700" name="積立金該当値テキスト"/>
        <xdr:cNvSpPr txBox="1"/>
      </xdr:nvSpPr>
      <xdr:spPr>
        <a:xfrm>
          <a:off x="16370300" y="1659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33065</xdr:rowOff>
    </xdr:from>
    <xdr:to>
      <xdr:col>81</xdr:col>
      <xdr:colOff>101600</xdr:colOff>
      <xdr:row>97</xdr:row>
      <xdr:rowOff>134665</xdr:rowOff>
    </xdr:to>
    <xdr:sp macro="" textlink="">
      <xdr:nvSpPr>
        <xdr:cNvPr id="701" name="楕円 700"/>
        <xdr:cNvSpPr/>
      </xdr:nvSpPr>
      <xdr:spPr>
        <a:xfrm>
          <a:off x="15430500" y="166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125792</xdr:rowOff>
    </xdr:from>
    <xdr:ext cx="469744" cy="259045"/>
    <xdr:sp macro="" textlink="">
      <xdr:nvSpPr>
        <xdr:cNvPr id="702" name="テキスト ボックス 701"/>
        <xdr:cNvSpPr txBox="1"/>
      </xdr:nvSpPr>
      <xdr:spPr>
        <a:xfrm>
          <a:off x="15246428" y="167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43638</xdr:rowOff>
    </xdr:from>
    <xdr:to>
      <xdr:col>76</xdr:col>
      <xdr:colOff>165100</xdr:colOff>
      <xdr:row>97</xdr:row>
      <xdr:rowOff>145238</xdr:rowOff>
    </xdr:to>
    <xdr:sp macro="" textlink="">
      <xdr:nvSpPr>
        <xdr:cNvPr id="703" name="楕円 702"/>
        <xdr:cNvSpPr/>
      </xdr:nvSpPr>
      <xdr:spPr>
        <a:xfrm>
          <a:off x="14541500" y="166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136365</xdr:rowOff>
    </xdr:from>
    <xdr:ext cx="469744" cy="259045"/>
    <xdr:sp macro="" textlink="">
      <xdr:nvSpPr>
        <xdr:cNvPr id="704" name="テキスト ボックス 703"/>
        <xdr:cNvSpPr txBox="1"/>
      </xdr:nvSpPr>
      <xdr:spPr>
        <a:xfrm>
          <a:off x="14357428" y="1676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39466</xdr:rowOff>
    </xdr:from>
    <xdr:to>
      <xdr:col>72</xdr:col>
      <xdr:colOff>38100</xdr:colOff>
      <xdr:row>97</xdr:row>
      <xdr:rowOff>141066</xdr:rowOff>
    </xdr:to>
    <xdr:sp macro="" textlink="">
      <xdr:nvSpPr>
        <xdr:cNvPr id="705" name="楕円 704"/>
        <xdr:cNvSpPr/>
      </xdr:nvSpPr>
      <xdr:spPr>
        <a:xfrm>
          <a:off x="13652500" y="166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132193</xdr:rowOff>
    </xdr:from>
    <xdr:ext cx="469744" cy="259045"/>
    <xdr:sp macro="" textlink="">
      <xdr:nvSpPr>
        <xdr:cNvPr id="706" name="テキスト ボックス 705"/>
        <xdr:cNvSpPr txBox="1"/>
      </xdr:nvSpPr>
      <xdr:spPr>
        <a:xfrm>
          <a:off x="13468428" y="1676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70383</xdr:rowOff>
    </xdr:from>
    <xdr:to>
      <xdr:col>67</xdr:col>
      <xdr:colOff>101600</xdr:colOff>
      <xdr:row>98</xdr:row>
      <xdr:rowOff>533</xdr:rowOff>
    </xdr:to>
    <xdr:sp macro="" textlink="">
      <xdr:nvSpPr>
        <xdr:cNvPr id="707" name="楕円 706"/>
        <xdr:cNvSpPr/>
      </xdr:nvSpPr>
      <xdr:spPr>
        <a:xfrm>
          <a:off x="12763500" y="167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163110</xdr:rowOff>
    </xdr:from>
    <xdr:ext cx="469744" cy="259045"/>
    <xdr:sp macro="" textlink="">
      <xdr:nvSpPr>
        <xdr:cNvPr id="708" name="テキスト ボックス 707"/>
        <xdr:cNvSpPr txBox="1"/>
      </xdr:nvSpPr>
      <xdr:spPr>
        <a:xfrm>
          <a:off x="12579428" y="1679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0"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4" name="テキスト ボックス 743"/>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7" name="テキスト ボックス 746"/>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9" name="フローチャート: 判断 748"/>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0" name="テキスト ボックス 749"/>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2" name="テキスト ボックス 751"/>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53701</xdr:rowOff>
    </xdr:from>
    <xdr:to>
      <xdr:col>116</xdr:col>
      <xdr:colOff>63500</xdr:colOff>
      <xdr:row>58</xdr:row>
      <xdr:rowOff>63073</xdr:rowOff>
    </xdr:to>
    <xdr:cxnSp macro="">
      <xdr:nvCxnSpPr>
        <xdr:cNvPr id="794" name="直線コネクタ 793"/>
        <xdr:cNvCxnSpPr/>
      </xdr:nvCxnSpPr>
      <xdr:spPr>
        <a:xfrm flipV="1">
          <a:off x="21323300" y="9997801"/>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5"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63073</xdr:rowOff>
    </xdr:from>
    <xdr:to>
      <xdr:col>111</xdr:col>
      <xdr:colOff>177800</xdr:colOff>
      <xdr:row>58</xdr:row>
      <xdr:rowOff>70891</xdr:rowOff>
    </xdr:to>
    <xdr:cxnSp macro="">
      <xdr:nvCxnSpPr>
        <xdr:cNvPr id="797" name="直線コネクタ 796"/>
        <xdr:cNvCxnSpPr/>
      </xdr:nvCxnSpPr>
      <xdr:spPr>
        <a:xfrm flipV="1">
          <a:off x="20434300" y="1000717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799" name="テキスト ボックス 798"/>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26498</xdr:rowOff>
    </xdr:from>
    <xdr:to>
      <xdr:col>107</xdr:col>
      <xdr:colOff>50800</xdr:colOff>
      <xdr:row>58</xdr:row>
      <xdr:rowOff>70891</xdr:rowOff>
    </xdr:to>
    <xdr:cxnSp macro="">
      <xdr:nvCxnSpPr>
        <xdr:cNvPr id="800" name="直線コネクタ 799"/>
        <xdr:cNvCxnSpPr/>
      </xdr:nvCxnSpPr>
      <xdr:spPr>
        <a:xfrm>
          <a:off x="19545300" y="9970598"/>
          <a:ext cx="889000" cy="4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2" name="テキスト ボックス 801"/>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26498</xdr:rowOff>
    </xdr:from>
    <xdr:to>
      <xdr:col>102</xdr:col>
      <xdr:colOff>114300</xdr:colOff>
      <xdr:row>58</xdr:row>
      <xdr:rowOff>30795</xdr:rowOff>
    </xdr:to>
    <xdr:cxnSp macro="">
      <xdr:nvCxnSpPr>
        <xdr:cNvPr id="803" name="直線コネクタ 802"/>
        <xdr:cNvCxnSpPr/>
      </xdr:nvCxnSpPr>
      <xdr:spPr>
        <a:xfrm flipV="1">
          <a:off x="18656300" y="9970598"/>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4" name="フローチャート: 判断 803"/>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5" name="テキスト ボックス 804"/>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7" name="テキスト ボックス 806"/>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2901</xdr:rowOff>
    </xdr:from>
    <xdr:to>
      <xdr:col>116</xdr:col>
      <xdr:colOff>114300</xdr:colOff>
      <xdr:row>58</xdr:row>
      <xdr:rowOff>104501</xdr:rowOff>
    </xdr:to>
    <xdr:sp macro="" textlink="">
      <xdr:nvSpPr>
        <xdr:cNvPr id="813" name="楕円 812"/>
        <xdr:cNvSpPr/>
      </xdr:nvSpPr>
      <xdr:spPr>
        <a:xfrm>
          <a:off x="22110700" y="99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102303</xdr:rowOff>
    </xdr:from>
    <xdr:ext cx="469744" cy="259045"/>
    <xdr:sp macro="" textlink="">
      <xdr:nvSpPr>
        <xdr:cNvPr id="814" name="貸付金該当値テキスト"/>
        <xdr:cNvSpPr txBox="1"/>
      </xdr:nvSpPr>
      <xdr:spPr>
        <a:xfrm>
          <a:off x="22212300" y="987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12273</xdr:rowOff>
    </xdr:from>
    <xdr:to>
      <xdr:col>112</xdr:col>
      <xdr:colOff>38100</xdr:colOff>
      <xdr:row>58</xdr:row>
      <xdr:rowOff>113873</xdr:rowOff>
    </xdr:to>
    <xdr:sp macro="" textlink="">
      <xdr:nvSpPr>
        <xdr:cNvPr id="815" name="楕円 814"/>
        <xdr:cNvSpPr/>
      </xdr:nvSpPr>
      <xdr:spPr>
        <a:xfrm>
          <a:off x="21272500" y="99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105000</xdr:rowOff>
    </xdr:from>
    <xdr:ext cx="469744" cy="259045"/>
    <xdr:sp macro="" textlink="">
      <xdr:nvSpPr>
        <xdr:cNvPr id="816" name="テキスト ボックス 815"/>
        <xdr:cNvSpPr txBox="1"/>
      </xdr:nvSpPr>
      <xdr:spPr>
        <a:xfrm>
          <a:off x="21088428" y="1004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20091</xdr:rowOff>
    </xdr:from>
    <xdr:to>
      <xdr:col>107</xdr:col>
      <xdr:colOff>101600</xdr:colOff>
      <xdr:row>58</xdr:row>
      <xdr:rowOff>121691</xdr:rowOff>
    </xdr:to>
    <xdr:sp macro="" textlink="">
      <xdr:nvSpPr>
        <xdr:cNvPr id="817" name="楕円 816"/>
        <xdr:cNvSpPr/>
      </xdr:nvSpPr>
      <xdr:spPr>
        <a:xfrm>
          <a:off x="20383500" y="99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112818</xdr:rowOff>
    </xdr:from>
    <xdr:ext cx="469744" cy="259045"/>
    <xdr:sp macro="" textlink="">
      <xdr:nvSpPr>
        <xdr:cNvPr id="818" name="テキスト ボックス 817"/>
        <xdr:cNvSpPr txBox="1"/>
      </xdr:nvSpPr>
      <xdr:spPr>
        <a:xfrm>
          <a:off x="20199428" y="1005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147148</xdr:rowOff>
    </xdr:from>
    <xdr:to>
      <xdr:col>102</xdr:col>
      <xdr:colOff>165100</xdr:colOff>
      <xdr:row>58</xdr:row>
      <xdr:rowOff>77298</xdr:rowOff>
    </xdr:to>
    <xdr:sp macro="" textlink="">
      <xdr:nvSpPr>
        <xdr:cNvPr id="819" name="楕円 818"/>
        <xdr:cNvSpPr/>
      </xdr:nvSpPr>
      <xdr:spPr>
        <a:xfrm>
          <a:off x="19494500" y="99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68425</xdr:rowOff>
    </xdr:from>
    <xdr:ext cx="469744" cy="259045"/>
    <xdr:sp macro="" textlink="">
      <xdr:nvSpPr>
        <xdr:cNvPr id="820" name="テキスト ボックス 819"/>
        <xdr:cNvSpPr txBox="1"/>
      </xdr:nvSpPr>
      <xdr:spPr>
        <a:xfrm>
          <a:off x="19310428" y="100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151445</xdr:rowOff>
    </xdr:from>
    <xdr:to>
      <xdr:col>98</xdr:col>
      <xdr:colOff>38100</xdr:colOff>
      <xdr:row>58</xdr:row>
      <xdr:rowOff>81595</xdr:rowOff>
    </xdr:to>
    <xdr:sp macro="" textlink="">
      <xdr:nvSpPr>
        <xdr:cNvPr id="821" name="楕円 820"/>
        <xdr:cNvSpPr/>
      </xdr:nvSpPr>
      <xdr:spPr>
        <a:xfrm>
          <a:off x="18605500" y="99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72722</xdr:rowOff>
    </xdr:from>
    <xdr:ext cx="469744" cy="259045"/>
    <xdr:sp macro="" textlink="">
      <xdr:nvSpPr>
        <xdr:cNvPr id="822" name="テキスト ボックス 821"/>
        <xdr:cNvSpPr txBox="1"/>
      </xdr:nvSpPr>
      <xdr:spPr>
        <a:xfrm>
          <a:off x="18421428" y="1001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98461</xdr:rowOff>
    </xdr:from>
    <xdr:to>
      <xdr:col>116</xdr:col>
      <xdr:colOff>63500</xdr:colOff>
      <xdr:row>76</xdr:row>
      <xdr:rowOff>5558</xdr:rowOff>
    </xdr:to>
    <xdr:cxnSp macro="">
      <xdr:nvCxnSpPr>
        <xdr:cNvPr id="850" name="直線コネクタ 849"/>
        <xdr:cNvCxnSpPr/>
      </xdr:nvCxnSpPr>
      <xdr:spPr>
        <a:xfrm flipV="1">
          <a:off x="21323300" y="12957211"/>
          <a:ext cx="8382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51"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5558</xdr:rowOff>
    </xdr:from>
    <xdr:to>
      <xdr:col>111</xdr:col>
      <xdr:colOff>177800</xdr:colOff>
      <xdr:row>76</xdr:row>
      <xdr:rowOff>91145</xdr:rowOff>
    </xdr:to>
    <xdr:cxnSp macro="">
      <xdr:nvCxnSpPr>
        <xdr:cNvPr id="853" name="直線コネクタ 852"/>
        <xdr:cNvCxnSpPr/>
      </xdr:nvCxnSpPr>
      <xdr:spPr>
        <a:xfrm flipV="1">
          <a:off x="20434300" y="13035758"/>
          <a:ext cx="8890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5" name="テキスト ボックス 854"/>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171293</xdr:rowOff>
    </xdr:from>
    <xdr:to>
      <xdr:col>107</xdr:col>
      <xdr:colOff>50800</xdr:colOff>
      <xdr:row>76</xdr:row>
      <xdr:rowOff>91145</xdr:rowOff>
    </xdr:to>
    <xdr:cxnSp macro="">
      <xdr:nvCxnSpPr>
        <xdr:cNvPr id="856" name="直線コネクタ 855"/>
        <xdr:cNvCxnSpPr/>
      </xdr:nvCxnSpPr>
      <xdr:spPr>
        <a:xfrm>
          <a:off x="19545300" y="12515693"/>
          <a:ext cx="889000" cy="60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8" name="テキスト ボックス 857"/>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171293</xdr:rowOff>
    </xdr:from>
    <xdr:to>
      <xdr:col>102</xdr:col>
      <xdr:colOff>114300</xdr:colOff>
      <xdr:row>73</xdr:row>
      <xdr:rowOff>45654</xdr:rowOff>
    </xdr:to>
    <xdr:cxnSp macro="">
      <xdr:nvCxnSpPr>
        <xdr:cNvPr id="859" name="直線コネクタ 858"/>
        <xdr:cNvCxnSpPr/>
      </xdr:nvCxnSpPr>
      <xdr:spPr>
        <a:xfrm flipV="1">
          <a:off x="18656300" y="12515693"/>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0" name="フローチャート: 判断 859"/>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1" name="テキスト ボックス 860"/>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3" name="テキスト ボックス 862"/>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47661</xdr:rowOff>
    </xdr:from>
    <xdr:to>
      <xdr:col>116</xdr:col>
      <xdr:colOff>114300</xdr:colOff>
      <xdr:row>75</xdr:row>
      <xdr:rowOff>149261</xdr:rowOff>
    </xdr:to>
    <xdr:sp macro="" textlink="">
      <xdr:nvSpPr>
        <xdr:cNvPr id="869" name="楕円 868"/>
        <xdr:cNvSpPr/>
      </xdr:nvSpPr>
      <xdr:spPr>
        <a:xfrm>
          <a:off x="22110700" y="129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26088</xdr:rowOff>
    </xdr:from>
    <xdr:ext cx="534377" cy="259045"/>
    <xdr:sp macro="" textlink="">
      <xdr:nvSpPr>
        <xdr:cNvPr id="870" name="繰出金該当値テキスト"/>
        <xdr:cNvSpPr txBox="1"/>
      </xdr:nvSpPr>
      <xdr:spPr>
        <a:xfrm>
          <a:off x="22212300" y="128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126208</xdr:rowOff>
    </xdr:from>
    <xdr:to>
      <xdr:col>112</xdr:col>
      <xdr:colOff>38100</xdr:colOff>
      <xdr:row>76</xdr:row>
      <xdr:rowOff>56358</xdr:rowOff>
    </xdr:to>
    <xdr:sp macro="" textlink="">
      <xdr:nvSpPr>
        <xdr:cNvPr id="871" name="楕円 870"/>
        <xdr:cNvSpPr/>
      </xdr:nvSpPr>
      <xdr:spPr>
        <a:xfrm>
          <a:off x="21272500" y="129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47485</xdr:rowOff>
    </xdr:from>
    <xdr:ext cx="534377" cy="259045"/>
    <xdr:sp macro="" textlink="">
      <xdr:nvSpPr>
        <xdr:cNvPr id="872" name="テキスト ボックス 871"/>
        <xdr:cNvSpPr txBox="1"/>
      </xdr:nvSpPr>
      <xdr:spPr>
        <a:xfrm>
          <a:off x="21056111" y="130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40345</xdr:rowOff>
    </xdr:from>
    <xdr:to>
      <xdr:col>107</xdr:col>
      <xdr:colOff>101600</xdr:colOff>
      <xdr:row>76</xdr:row>
      <xdr:rowOff>141945</xdr:rowOff>
    </xdr:to>
    <xdr:sp macro="" textlink="">
      <xdr:nvSpPr>
        <xdr:cNvPr id="873" name="楕円 872"/>
        <xdr:cNvSpPr/>
      </xdr:nvSpPr>
      <xdr:spPr>
        <a:xfrm>
          <a:off x="20383500" y="130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133072</xdr:rowOff>
    </xdr:from>
    <xdr:ext cx="534377" cy="259045"/>
    <xdr:sp macro="" textlink="">
      <xdr:nvSpPr>
        <xdr:cNvPr id="874" name="テキスト ボックス 873"/>
        <xdr:cNvSpPr txBox="1"/>
      </xdr:nvSpPr>
      <xdr:spPr>
        <a:xfrm>
          <a:off x="20167111" y="131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120493</xdr:rowOff>
    </xdr:from>
    <xdr:to>
      <xdr:col>102</xdr:col>
      <xdr:colOff>165100</xdr:colOff>
      <xdr:row>73</xdr:row>
      <xdr:rowOff>50643</xdr:rowOff>
    </xdr:to>
    <xdr:sp macro="" textlink="">
      <xdr:nvSpPr>
        <xdr:cNvPr id="875" name="楕円 874"/>
        <xdr:cNvSpPr/>
      </xdr:nvSpPr>
      <xdr:spPr>
        <a:xfrm>
          <a:off x="19494500" y="124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67170</xdr:rowOff>
    </xdr:from>
    <xdr:ext cx="534377" cy="259045"/>
    <xdr:sp macro="" textlink="">
      <xdr:nvSpPr>
        <xdr:cNvPr id="876" name="テキスト ボックス 875"/>
        <xdr:cNvSpPr txBox="1"/>
      </xdr:nvSpPr>
      <xdr:spPr>
        <a:xfrm>
          <a:off x="19278111" y="122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166304</xdr:rowOff>
    </xdr:from>
    <xdr:to>
      <xdr:col>98</xdr:col>
      <xdr:colOff>38100</xdr:colOff>
      <xdr:row>73</xdr:row>
      <xdr:rowOff>96454</xdr:rowOff>
    </xdr:to>
    <xdr:sp macro="" textlink="">
      <xdr:nvSpPr>
        <xdr:cNvPr id="877" name="楕円 876"/>
        <xdr:cNvSpPr/>
      </xdr:nvSpPr>
      <xdr:spPr>
        <a:xfrm>
          <a:off x="18605500" y="125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112981</xdr:rowOff>
    </xdr:from>
    <xdr:ext cx="534377" cy="259045"/>
    <xdr:sp macro="" textlink="">
      <xdr:nvSpPr>
        <xdr:cNvPr id="878" name="テキスト ボックス 877"/>
        <xdr:cNvSpPr txBox="1"/>
      </xdr:nvSpPr>
      <xdr:spPr>
        <a:xfrm>
          <a:off x="18389111" y="122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人件費：退職者の減に伴って退職金が△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111,754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人事院勧告に伴う給与改定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により基本給が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+43,579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千円、期末勤勉手当が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+36,469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千円などとなったことから、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人件費全体では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+26,396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千円となった。住民一人当たりのコストとしても、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57,380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引き続き類似団体平均を上回ったが、全国平均</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73,217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円と神奈川県平均</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83,649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円からは大きく下回っている。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扶助費：臨時福祉給付金給付事業費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の事業終了により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263,070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施設型等給付費について給付施設数が増加したことや、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公定価格の単価改定などにより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+371,184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千円となったことに加え、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介護給付・訓練等給付費事業費が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利用者</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数の増や支給内容の充実により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+123,096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千円となったことなどで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、扶助費全体で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+267,798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千円、住民一人当たりのコストで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2,002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85,604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円と、毎年伸び続けている。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類似団体との比較では△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11,651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円となっており、例年下回っている。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普通建設事業費：鶴巻温泉駅南口周辺整備事業（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741,756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千円）やクリーンセンター周辺整備事業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（名水はだの富士見の湯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426,691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などの総合計画後期基本計画に掲げた大規模事業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の完成により、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普通建設事業費全体で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2,044,151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12,493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24,784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円と大きく</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減少し、過去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年間で最も低い水準となった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4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161,628
158,135
103.76
49,360,269
47,425,869
1,794,745
29,536,377
33,987,393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133350</xdr:rowOff>
    </xdr:from>
    <xdr:to>
      <xdr:col>24</xdr:col>
      <xdr:colOff>63500</xdr:colOff>
      <xdr:row>34</xdr:row>
      <xdr:rowOff>149860</xdr:rowOff>
    </xdr:to>
    <xdr:cxnSp macro="">
      <xdr:nvCxnSpPr>
        <xdr:cNvPr id="61" name="直線コネクタ 60"/>
        <xdr:cNvCxnSpPr/>
      </xdr:nvCxnSpPr>
      <xdr:spPr>
        <a:xfrm flipV="1">
          <a:off x="3797300" y="596265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139700</xdr:rowOff>
    </xdr:from>
    <xdr:to>
      <xdr:col>19</xdr:col>
      <xdr:colOff>177800</xdr:colOff>
      <xdr:row>34</xdr:row>
      <xdr:rowOff>149860</xdr:rowOff>
    </xdr:to>
    <xdr:cxnSp macro="">
      <xdr:nvCxnSpPr>
        <xdr:cNvPr id="64" name="直線コネクタ 63"/>
        <xdr:cNvCxnSpPr/>
      </xdr:nvCxnSpPr>
      <xdr:spPr>
        <a:xfrm>
          <a:off x="2908300" y="59690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10160</xdr:rowOff>
    </xdr:from>
    <xdr:to>
      <xdr:col>15</xdr:col>
      <xdr:colOff>50800</xdr:colOff>
      <xdr:row>34</xdr:row>
      <xdr:rowOff>139700</xdr:rowOff>
    </xdr:to>
    <xdr:cxnSp macro="">
      <xdr:nvCxnSpPr>
        <xdr:cNvPr id="67" name="直線コネクタ 66"/>
        <xdr:cNvCxnSpPr/>
      </xdr:nvCxnSpPr>
      <xdr:spPr>
        <a:xfrm>
          <a:off x="2019300" y="5839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10160</xdr:rowOff>
    </xdr:from>
    <xdr:to>
      <xdr:col>10</xdr:col>
      <xdr:colOff>114300</xdr:colOff>
      <xdr:row>34</xdr:row>
      <xdr:rowOff>78740</xdr:rowOff>
    </xdr:to>
    <xdr:cxnSp macro="">
      <xdr:nvCxnSpPr>
        <xdr:cNvPr id="70" name="直線コネクタ 69"/>
        <xdr:cNvCxnSpPr/>
      </xdr:nvCxnSpPr>
      <xdr:spPr>
        <a:xfrm flipV="1">
          <a:off x="1130300" y="5839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72" name="テキスト ボックス 71"/>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82550</xdr:rowOff>
    </xdr:from>
    <xdr:to>
      <xdr:col>24</xdr:col>
      <xdr:colOff>114300</xdr:colOff>
      <xdr:row>35</xdr:row>
      <xdr:rowOff>12700</xdr:rowOff>
    </xdr:to>
    <xdr:sp macro="" textlink="">
      <xdr:nvSpPr>
        <xdr:cNvPr id="80" name="楕円 79"/>
        <xdr:cNvSpPr/>
      </xdr:nvSpPr>
      <xdr:spPr>
        <a:xfrm>
          <a:off x="4584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105427</xdr:rowOff>
    </xdr:from>
    <xdr:ext cx="469744" cy="259045"/>
    <xdr:sp macro="" textlink="">
      <xdr:nvSpPr>
        <xdr:cNvPr id="81" name="議会費該当値テキスト"/>
        <xdr:cNvSpPr txBox="1"/>
      </xdr:nvSpPr>
      <xdr:spPr>
        <a:xfrm>
          <a:off x="4686300"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99060</xdr:rowOff>
    </xdr:from>
    <xdr:to>
      <xdr:col>20</xdr:col>
      <xdr:colOff>38100</xdr:colOff>
      <xdr:row>35</xdr:row>
      <xdr:rowOff>29210</xdr:rowOff>
    </xdr:to>
    <xdr:sp macro="" textlink="">
      <xdr:nvSpPr>
        <xdr:cNvPr id="82" name="楕円 81"/>
        <xdr:cNvSpPr/>
      </xdr:nvSpPr>
      <xdr:spPr>
        <a:xfrm>
          <a:off x="37465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45737</xdr:rowOff>
    </xdr:from>
    <xdr:ext cx="469744" cy="259045"/>
    <xdr:sp macro="" textlink="">
      <xdr:nvSpPr>
        <xdr:cNvPr id="83" name="テキスト ボックス 82"/>
        <xdr:cNvSpPr txBox="1"/>
      </xdr:nvSpPr>
      <xdr:spPr>
        <a:xfrm>
          <a:off x="3562428" y="57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88900</xdr:rowOff>
    </xdr:from>
    <xdr:to>
      <xdr:col>15</xdr:col>
      <xdr:colOff>101600</xdr:colOff>
      <xdr:row>35</xdr:row>
      <xdr:rowOff>19050</xdr:rowOff>
    </xdr:to>
    <xdr:sp macro="" textlink="">
      <xdr:nvSpPr>
        <xdr:cNvPr id="84" name="楕円 83"/>
        <xdr:cNvSpPr/>
      </xdr:nvSpPr>
      <xdr:spPr>
        <a:xfrm>
          <a:off x="2857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35577</xdr:rowOff>
    </xdr:from>
    <xdr:ext cx="469744" cy="259045"/>
    <xdr:sp macro="" textlink="">
      <xdr:nvSpPr>
        <xdr:cNvPr id="85" name="テキスト ボックス 84"/>
        <xdr:cNvSpPr txBox="1"/>
      </xdr:nvSpPr>
      <xdr:spPr>
        <a:xfrm>
          <a:off x="2673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130810</xdr:rowOff>
    </xdr:from>
    <xdr:to>
      <xdr:col>10</xdr:col>
      <xdr:colOff>165100</xdr:colOff>
      <xdr:row>34</xdr:row>
      <xdr:rowOff>60960</xdr:rowOff>
    </xdr:to>
    <xdr:sp macro="" textlink="">
      <xdr:nvSpPr>
        <xdr:cNvPr id="86" name="楕円 85"/>
        <xdr:cNvSpPr/>
      </xdr:nvSpPr>
      <xdr:spPr>
        <a:xfrm>
          <a:off x="1968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52087</xdr:rowOff>
    </xdr:from>
    <xdr:ext cx="469744" cy="259045"/>
    <xdr:sp macro="" textlink="">
      <xdr:nvSpPr>
        <xdr:cNvPr id="87" name="テキスト ボックス 86"/>
        <xdr:cNvSpPr txBox="1"/>
      </xdr:nvSpPr>
      <xdr:spPr>
        <a:xfrm>
          <a:off x="1784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88" name="楕円 87"/>
        <xdr:cNvSpPr/>
      </xdr:nvSpPr>
      <xdr:spPr>
        <a:xfrm>
          <a:off x="1079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89" name="テキスト ボックス 88"/>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51422</xdr:rowOff>
    </xdr:from>
    <xdr:to>
      <xdr:col>24</xdr:col>
      <xdr:colOff>63500</xdr:colOff>
      <xdr:row>56</xdr:row>
      <xdr:rowOff>118021</xdr:rowOff>
    </xdr:to>
    <xdr:cxnSp macro="">
      <xdr:nvCxnSpPr>
        <xdr:cNvPr id="119" name="直線コネクタ 118"/>
        <xdr:cNvCxnSpPr/>
      </xdr:nvCxnSpPr>
      <xdr:spPr>
        <a:xfrm>
          <a:off x="3797300" y="9652622"/>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51422</xdr:rowOff>
    </xdr:from>
    <xdr:to>
      <xdr:col>19</xdr:col>
      <xdr:colOff>177800</xdr:colOff>
      <xdr:row>56</xdr:row>
      <xdr:rowOff>71425</xdr:rowOff>
    </xdr:to>
    <xdr:cxnSp macro="">
      <xdr:nvCxnSpPr>
        <xdr:cNvPr id="122" name="直線コネクタ 121"/>
        <xdr:cNvCxnSpPr/>
      </xdr:nvCxnSpPr>
      <xdr:spPr>
        <a:xfrm flipV="1">
          <a:off x="2908300" y="965262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71425</xdr:rowOff>
    </xdr:from>
    <xdr:to>
      <xdr:col>15</xdr:col>
      <xdr:colOff>50800</xdr:colOff>
      <xdr:row>57</xdr:row>
      <xdr:rowOff>134023</xdr:rowOff>
    </xdr:to>
    <xdr:cxnSp macro="">
      <xdr:nvCxnSpPr>
        <xdr:cNvPr id="125" name="直線コネクタ 124"/>
        <xdr:cNvCxnSpPr/>
      </xdr:nvCxnSpPr>
      <xdr:spPr>
        <a:xfrm flipV="1">
          <a:off x="2019300" y="9672625"/>
          <a:ext cx="889000" cy="23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134023</xdr:rowOff>
    </xdr:from>
    <xdr:to>
      <xdr:col>10</xdr:col>
      <xdr:colOff>114300</xdr:colOff>
      <xdr:row>58</xdr:row>
      <xdr:rowOff>43688</xdr:rowOff>
    </xdr:to>
    <xdr:cxnSp macro="">
      <xdr:nvCxnSpPr>
        <xdr:cNvPr id="128" name="直線コネクタ 127"/>
        <xdr:cNvCxnSpPr/>
      </xdr:nvCxnSpPr>
      <xdr:spPr>
        <a:xfrm flipV="1">
          <a:off x="1130300" y="9906673"/>
          <a:ext cx="889000" cy="8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120159</xdr:rowOff>
    </xdr:from>
    <xdr:ext cx="534377" cy="259045"/>
    <xdr:sp macro="" textlink="">
      <xdr:nvSpPr>
        <xdr:cNvPr id="130" name="テキスト ボックス 129"/>
        <xdr:cNvSpPr txBox="1"/>
      </xdr:nvSpPr>
      <xdr:spPr>
        <a:xfrm>
          <a:off x="1752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67221</xdr:rowOff>
    </xdr:from>
    <xdr:to>
      <xdr:col>24</xdr:col>
      <xdr:colOff>114300</xdr:colOff>
      <xdr:row>56</xdr:row>
      <xdr:rowOff>168821</xdr:rowOff>
    </xdr:to>
    <xdr:sp macro="" textlink="">
      <xdr:nvSpPr>
        <xdr:cNvPr id="138" name="楕円 137"/>
        <xdr:cNvSpPr/>
      </xdr:nvSpPr>
      <xdr:spPr>
        <a:xfrm>
          <a:off x="4584700" y="9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45648</xdr:rowOff>
    </xdr:from>
    <xdr:ext cx="534377" cy="259045"/>
    <xdr:sp macro="" textlink="">
      <xdr:nvSpPr>
        <xdr:cNvPr id="139" name="総務費該当値テキスト"/>
        <xdr:cNvSpPr txBox="1"/>
      </xdr:nvSpPr>
      <xdr:spPr>
        <a:xfrm>
          <a:off x="4686300" y="96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622</xdr:rowOff>
    </xdr:from>
    <xdr:to>
      <xdr:col>20</xdr:col>
      <xdr:colOff>38100</xdr:colOff>
      <xdr:row>56</xdr:row>
      <xdr:rowOff>102222</xdr:rowOff>
    </xdr:to>
    <xdr:sp macro="" textlink="">
      <xdr:nvSpPr>
        <xdr:cNvPr id="140" name="楕円 139"/>
        <xdr:cNvSpPr/>
      </xdr:nvSpPr>
      <xdr:spPr>
        <a:xfrm>
          <a:off x="3746500" y="96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93349</xdr:rowOff>
    </xdr:from>
    <xdr:ext cx="534377" cy="259045"/>
    <xdr:sp macro="" textlink="">
      <xdr:nvSpPr>
        <xdr:cNvPr id="141" name="テキスト ボックス 140"/>
        <xdr:cNvSpPr txBox="1"/>
      </xdr:nvSpPr>
      <xdr:spPr>
        <a:xfrm>
          <a:off x="3530111" y="969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20625</xdr:rowOff>
    </xdr:from>
    <xdr:to>
      <xdr:col>15</xdr:col>
      <xdr:colOff>101600</xdr:colOff>
      <xdr:row>56</xdr:row>
      <xdr:rowOff>122225</xdr:rowOff>
    </xdr:to>
    <xdr:sp macro="" textlink="">
      <xdr:nvSpPr>
        <xdr:cNvPr id="142" name="楕円 141"/>
        <xdr:cNvSpPr/>
      </xdr:nvSpPr>
      <xdr:spPr>
        <a:xfrm>
          <a:off x="2857500" y="96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113352</xdr:rowOff>
    </xdr:from>
    <xdr:ext cx="534377" cy="259045"/>
    <xdr:sp macro="" textlink="">
      <xdr:nvSpPr>
        <xdr:cNvPr id="143" name="テキスト ボックス 142"/>
        <xdr:cNvSpPr txBox="1"/>
      </xdr:nvSpPr>
      <xdr:spPr>
        <a:xfrm>
          <a:off x="2641111" y="97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83223</xdr:rowOff>
    </xdr:from>
    <xdr:to>
      <xdr:col>10</xdr:col>
      <xdr:colOff>165100</xdr:colOff>
      <xdr:row>58</xdr:row>
      <xdr:rowOff>13373</xdr:rowOff>
    </xdr:to>
    <xdr:sp macro="" textlink="">
      <xdr:nvSpPr>
        <xdr:cNvPr id="144" name="楕円 143"/>
        <xdr:cNvSpPr/>
      </xdr:nvSpPr>
      <xdr:spPr>
        <a:xfrm>
          <a:off x="1968500" y="98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4500</xdr:rowOff>
    </xdr:from>
    <xdr:ext cx="534377" cy="259045"/>
    <xdr:sp macro="" textlink="">
      <xdr:nvSpPr>
        <xdr:cNvPr id="145" name="テキスト ボックス 144"/>
        <xdr:cNvSpPr txBox="1"/>
      </xdr:nvSpPr>
      <xdr:spPr>
        <a:xfrm>
          <a:off x="1752111" y="99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164338</xdr:rowOff>
    </xdr:from>
    <xdr:to>
      <xdr:col>6</xdr:col>
      <xdr:colOff>38100</xdr:colOff>
      <xdr:row>58</xdr:row>
      <xdr:rowOff>94488</xdr:rowOff>
    </xdr:to>
    <xdr:sp macro="" textlink="">
      <xdr:nvSpPr>
        <xdr:cNvPr id="146" name="楕円 145"/>
        <xdr:cNvSpPr/>
      </xdr:nvSpPr>
      <xdr:spPr>
        <a:xfrm>
          <a:off x="1079500" y="99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85615</xdr:rowOff>
    </xdr:from>
    <xdr:ext cx="534377" cy="259045"/>
    <xdr:sp macro="" textlink="">
      <xdr:nvSpPr>
        <xdr:cNvPr id="147" name="テキスト ボックス 146"/>
        <xdr:cNvSpPr txBox="1"/>
      </xdr:nvSpPr>
      <xdr:spPr>
        <a:xfrm>
          <a:off x="863111" y="100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124285</xdr:rowOff>
    </xdr:from>
    <xdr:to>
      <xdr:col>24</xdr:col>
      <xdr:colOff>63500</xdr:colOff>
      <xdr:row>76</xdr:row>
      <xdr:rowOff>157052</xdr:rowOff>
    </xdr:to>
    <xdr:cxnSp macro="">
      <xdr:nvCxnSpPr>
        <xdr:cNvPr id="179" name="直線コネクタ 178"/>
        <xdr:cNvCxnSpPr/>
      </xdr:nvCxnSpPr>
      <xdr:spPr>
        <a:xfrm flipV="1">
          <a:off x="3797300" y="13154485"/>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157052</xdr:rowOff>
    </xdr:from>
    <xdr:to>
      <xdr:col>19</xdr:col>
      <xdr:colOff>177800</xdr:colOff>
      <xdr:row>77</xdr:row>
      <xdr:rowOff>25922</xdr:rowOff>
    </xdr:to>
    <xdr:cxnSp macro="">
      <xdr:nvCxnSpPr>
        <xdr:cNvPr id="182" name="直線コネクタ 181"/>
        <xdr:cNvCxnSpPr/>
      </xdr:nvCxnSpPr>
      <xdr:spPr>
        <a:xfrm flipV="1">
          <a:off x="2908300" y="13187252"/>
          <a:ext cx="889000" cy="4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25922</xdr:rowOff>
    </xdr:from>
    <xdr:to>
      <xdr:col>15</xdr:col>
      <xdr:colOff>50800</xdr:colOff>
      <xdr:row>77</xdr:row>
      <xdr:rowOff>61638</xdr:rowOff>
    </xdr:to>
    <xdr:cxnSp macro="">
      <xdr:nvCxnSpPr>
        <xdr:cNvPr id="185" name="直線コネクタ 184"/>
        <xdr:cNvCxnSpPr/>
      </xdr:nvCxnSpPr>
      <xdr:spPr>
        <a:xfrm flipV="1">
          <a:off x="2019300" y="13227572"/>
          <a:ext cx="889000" cy="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61638</xdr:rowOff>
    </xdr:from>
    <xdr:to>
      <xdr:col>10</xdr:col>
      <xdr:colOff>114300</xdr:colOff>
      <xdr:row>77</xdr:row>
      <xdr:rowOff>111899</xdr:rowOff>
    </xdr:to>
    <xdr:cxnSp macro="">
      <xdr:nvCxnSpPr>
        <xdr:cNvPr id="188" name="直線コネクタ 187"/>
        <xdr:cNvCxnSpPr/>
      </xdr:nvCxnSpPr>
      <xdr:spPr>
        <a:xfrm flipV="1">
          <a:off x="1130300" y="13263288"/>
          <a:ext cx="889000" cy="5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73485</xdr:rowOff>
    </xdr:from>
    <xdr:to>
      <xdr:col>24</xdr:col>
      <xdr:colOff>114300</xdr:colOff>
      <xdr:row>77</xdr:row>
      <xdr:rowOff>3635</xdr:rowOff>
    </xdr:to>
    <xdr:sp macro="" textlink="">
      <xdr:nvSpPr>
        <xdr:cNvPr id="198" name="楕円 197"/>
        <xdr:cNvSpPr/>
      </xdr:nvSpPr>
      <xdr:spPr>
        <a:xfrm>
          <a:off x="4584700" y="1310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51912</xdr:rowOff>
    </xdr:from>
    <xdr:ext cx="599010" cy="259045"/>
    <xdr:sp macro="" textlink="">
      <xdr:nvSpPr>
        <xdr:cNvPr id="199" name="民生費該当値テキスト"/>
        <xdr:cNvSpPr txBox="1"/>
      </xdr:nvSpPr>
      <xdr:spPr>
        <a:xfrm>
          <a:off x="4686300" y="1308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106252</xdr:rowOff>
    </xdr:from>
    <xdr:to>
      <xdr:col>20</xdr:col>
      <xdr:colOff>38100</xdr:colOff>
      <xdr:row>77</xdr:row>
      <xdr:rowOff>36402</xdr:rowOff>
    </xdr:to>
    <xdr:sp macro="" textlink="">
      <xdr:nvSpPr>
        <xdr:cNvPr id="200" name="楕円 199"/>
        <xdr:cNvSpPr/>
      </xdr:nvSpPr>
      <xdr:spPr>
        <a:xfrm>
          <a:off x="3746500" y="131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27529</xdr:rowOff>
    </xdr:from>
    <xdr:ext cx="599010" cy="259045"/>
    <xdr:sp macro="" textlink="">
      <xdr:nvSpPr>
        <xdr:cNvPr id="201" name="テキスト ボックス 200"/>
        <xdr:cNvSpPr txBox="1"/>
      </xdr:nvSpPr>
      <xdr:spPr>
        <a:xfrm>
          <a:off x="3497795" y="1322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146572</xdr:rowOff>
    </xdr:from>
    <xdr:to>
      <xdr:col>15</xdr:col>
      <xdr:colOff>101600</xdr:colOff>
      <xdr:row>77</xdr:row>
      <xdr:rowOff>76722</xdr:rowOff>
    </xdr:to>
    <xdr:sp macro="" textlink="">
      <xdr:nvSpPr>
        <xdr:cNvPr id="202" name="楕円 201"/>
        <xdr:cNvSpPr/>
      </xdr:nvSpPr>
      <xdr:spPr>
        <a:xfrm>
          <a:off x="2857500" y="131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67849</xdr:rowOff>
    </xdr:from>
    <xdr:ext cx="599010" cy="259045"/>
    <xdr:sp macro="" textlink="">
      <xdr:nvSpPr>
        <xdr:cNvPr id="203" name="テキスト ボックス 202"/>
        <xdr:cNvSpPr txBox="1"/>
      </xdr:nvSpPr>
      <xdr:spPr>
        <a:xfrm>
          <a:off x="2608795" y="1326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10838</xdr:rowOff>
    </xdr:from>
    <xdr:to>
      <xdr:col>10</xdr:col>
      <xdr:colOff>165100</xdr:colOff>
      <xdr:row>77</xdr:row>
      <xdr:rowOff>112438</xdr:rowOff>
    </xdr:to>
    <xdr:sp macro="" textlink="">
      <xdr:nvSpPr>
        <xdr:cNvPr id="204" name="楕円 203"/>
        <xdr:cNvSpPr/>
      </xdr:nvSpPr>
      <xdr:spPr>
        <a:xfrm>
          <a:off x="1968500" y="132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103565</xdr:rowOff>
    </xdr:from>
    <xdr:ext cx="599010" cy="259045"/>
    <xdr:sp macro="" textlink="">
      <xdr:nvSpPr>
        <xdr:cNvPr id="205" name="テキスト ボックス 204"/>
        <xdr:cNvSpPr txBox="1"/>
      </xdr:nvSpPr>
      <xdr:spPr>
        <a:xfrm>
          <a:off x="1719795" y="1330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61099</xdr:rowOff>
    </xdr:from>
    <xdr:to>
      <xdr:col>6</xdr:col>
      <xdr:colOff>38100</xdr:colOff>
      <xdr:row>77</xdr:row>
      <xdr:rowOff>162699</xdr:rowOff>
    </xdr:to>
    <xdr:sp macro="" textlink="">
      <xdr:nvSpPr>
        <xdr:cNvPr id="206" name="楕円 205"/>
        <xdr:cNvSpPr/>
      </xdr:nvSpPr>
      <xdr:spPr>
        <a:xfrm>
          <a:off x="1079500" y="13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153826</xdr:rowOff>
    </xdr:from>
    <xdr:ext cx="599010" cy="259045"/>
    <xdr:sp macro="" textlink="">
      <xdr:nvSpPr>
        <xdr:cNvPr id="207" name="テキスト ボックス 206"/>
        <xdr:cNvSpPr txBox="1"/>
      </xdr:nvSpPr>
      <xdr:spPr>
        <a:xfrm>
          <a:off x="830795" y="1335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63119</xdr:rowOff>
    </xdr:from>
    <xdr:to>
      <xdr:col>24</xdr:col>
      <xdr:colOff>63500</xdr:colOff>
      <xdr:row>98</xdr:row>
      <xdr:rowOff>62799</xdr:rowOff>
    </xdr:to>
    <xdr:cxnSp macro="">
      <xdr:nvCxnSpPr>
        <xdr:cNvPr id="235" name="直線コネクタ 234"/>
        <xdr:cNvCxnSpPr/>
      </xdr:nvCxnSpPr>
      <xdr:spPr>
        <a:xfrm>
          <a:off x="3797300" y="16693769"/>
          <a:ext cx="838200" cy="17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63119</xdr:rowOff>
    </xdr:from>
    <xdr:to>
      <xdr:col>19</xdr:col>
      <xdr:colOff>177800</xdr:colOff>
      <xdr:row>98</xdr:row>
      <xdr:rowOff>99420</xdr:rowOff>
    </xdr:to>
    <xdr:cxnSp macro="">
      <xdr:nvCxnSpPr>
        <xdr:cNvPr id="238" name="直線コネクタ 237"/>
        <xdr:cNvCxnSpPr/>
      </xdr:nvCxnSpPr>
      <xdr:spPr>
        <a:xfrm flipV="1">
          <a:off x="2908300" y="16693769"/>
          <a:ext cx="889000" cy="20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99420</xdr:rowOff>
    </xdr:from>
    <xdr:to>
      <xdr:col>15</xdr:col>
      <xdr:colOff>50800</xdr:colOff>
      <xdr:row>98</xdr:row>
      <xdr:rowOff>106324</xdr:rowOff>
    </xdr:to>
    <xdr:cxnSp macro="">
      <xdr:nvCxnSpPr>
        <xdr:cNvPr id="241" name="直線コネクタ 240"/>
        <xdr:cNvCxnSpPr/>
      </xdr:nvCxnSpPr>
      <xdr:spPr>
        <a:xfrm flipV="1">
          <a:off x="2019300" y="16901520"/>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106324</xdr:rowOff>
    </xdr:from>
    <xdr:to>
      <xdr:col>10</xdr:col>
      <xdr:colOff>114300</xdr:colOff>
      <xdr:row>98</xdr:row>
      <xdr:rowOff>140706</xdr:rowOff>
    </xdr:to>
    <xdr:cxnSp macro="">
      <xdr:nvCxnSpPr>
        <xdr:cNvPr id="244" name="直線コネクタ 243"/>
        <xdr:cNvCxnSpPr/>
      </xdr:nvCxnSpPr>
      <xdr:spPr>
        <a:xfrm flipV="1">
          <a:off x="1130300" y="16908424"/>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11999</xdr:rowOff>
    </xdr:from>
    <xdr:to>
      <xdr:col>24</xdr:col>
      <xdr:colOff>114300</xdr:colOff>
      <xdr:row>98</xdr:row>
      <xdr:rowOff>113599</xdr:rowOff>
    </xdr:to>
    <xdr:sp macro="" textlink="">
      <xdr:nvSpPr>
        <xdr:cNvPr id="254" name="楕円 253"/>
        <xdr:cNvSpPr/>
      </xdr:nvSpPr>
      <xdr:spPr>
        <a:xfrm>
          <a:off x="4584700" y="168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161876</xdr:rowOff>
    </xdr:from>
    <xdr:ext cx="534377" cy="259045"/>
    <xdr:sp macro="" textlink="">
      <xdr:nvSpPr>
        <xdr:cNvPr id="255" name="衛生費該当値テキスト"/>
        <xdr:cNvSpPr txBox="1"/>
      </xdr:nvSpPr>
      <xdr:spPr>
        <a:xfrm>
          <a:off x="4686300" y="16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12319</xdr:rowOff>
    </xdr:from>
    <xdr:to>
      <xdr:col>20</xdr:col>
      <xdr:colOff>38100</xdr:colOff>
      <xdr:row>97</xdr:row>
      <xdr:rowOff>113919</xdr:rowOff>
    </xdr:to>
    <xdr:sp macro="" textlink="">
      <xdr:nvSpPr>
        <xdr:cNvPr id="256" name="楕円 255"/>
        <xdr:cNvSpPr/>
      </xdr:nvSpPr>
      <xdr:spPr>
        <a:xfrm>
          <a:off x="3746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105046</xdr:rowOff>
    </xdr:from>
    <xdr:ext cx="534377" cy="259045"/>
    <xdr:sp macro="" textlink="">
      <xdr:nvSpPr>
        <xdr:cNvPr id="257" name="テキスト ボックス 256"/>
        <xdr:cNvSpPr txBox="1"/>
      </xdr:nvSpPr>
      <xdr:spPr>
        <a:xfrm>
          <a:off x="3530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48620</xdr:rowOff>
    </xdr:from>
    <xdr:to>
      <xdr:col>15</xdr:col>
      <xdr:colOff>101600</xdr:colOff>
      <xdr:row>98</xdr:row>
      <xdr:rowOff>150220</xdr:rowOff>
    </xdr:to>
    <xdr:sp macro="" textlink="">
      <xdr:nvSpPr>
        <xdr:cNvPr id="258" name="楕円 257"/>
        <xdr:cNvSpPr/>
      </xdr:nvSpPr>
      <xdr:spPr>
        <a:xfrm>
          <a:off x="2857500" y="168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141347</xdr:rowOff>
    </xdr:from>
    <xdr:ext cx="534377" cy="259045"/>
    <xdr:sp macro="" textlink="">
      <xdr:nvSpPr>
        <xdr:cNvPr id="259" name="テキスト ボックス 258"/>
        <xdr:cNvSpPr txBox="1"/>
      </xdr:nvSpPr>
      <xdr:spPr>
        <a:xfrm>
          <a:off x="2641111" y="169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55524</xdr:rowOff>
    </xdr:from>
    <xdr:to>
      <xdr:col>10</xdr:col>
      <xdr:colOff>165100</xdr:colOff>
      <xdr:row>98</xdr:row>
      <xdr:rowOff>157124</xdr:rowOff>
    </xdr:to>
    <xdr:sp macro="" textlink="">
      <xdr:nvSpPr>
        <xdr:cNvPr id="260" name="楕円 259"/>
        <xdr:cNvSpPr/>
      </xdr:nvSpPr>
      <xdr:spPr>
        <a:xfrm>
          <a:off x="1968500" y="1685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148251</xdr:rowOff>
    </xdr:from>
    <xdr:ext cx="534377" cy="259045"/>
    <xdr:sp macro="" textlink="">
      <xdr:nvSpPr>
        <xdr:cNvPr id="261" name="テキスト ボックス 260"/>
        <xdr:cNvSpPr txBox="1"/>
      </xdr:nvSpPr>
      <xdr:spPr>
        <a:xfrm>
          <a:off x="1752111" y="1695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89906</xdr:rowOff>
    </xdr:from>
    <xdr:to>
      <xdr:col>6</xdr:col>
      <xdr:colOff>38100</xdr:colOff>
      <xdr:row>99</xdr:row>
      <xdr:rowOff>20056</xdr:rowOff>
    </xdr:to>
    <xdr:sp macro="" textlink="">
      <xdr:nvSpPr>
        <xdr:cNvPr id="262" name="楕円 261"/>
        <xdr:cNvSpPr/>
      </xdr:nvSpPr>
      <xdr:spPr>
        <a:xfrm>
          <a:off x="1079500" y="168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11183</xdr:rowOff>
    </xdr:from>
    <xdr:ext cx="534377" cy="259045"/>
    <xdr:sp macro="" textlink="">
      <xdr:nvSpPr>
        <xdr:cNvPr id="263" name="テキスト ボックス 262"/>
        <xdr:cNvSpPr txBox="1"/>
      </xdr:nvSpPr>
      <xdr:spPr>
        <a:xfrm>
          <a:off x="863111" y="1698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51118</xdr:rowOff>
    </xdr:from>
    <xdr:to>
      <xdr:col>55</xdr:col>
      <xdr:colOff>0</xdr:colOff>
      <xdr:row>38</xdr:row>
      <xdr:rowOff>66739</xdr:rowOff>
    </xdr:to>
    <xdr:cxnSp macro="">
      <xdr:nvCxnSpPr>
        <xdr:cNvPr id="292" name="直線コネクタ 291"/>
        <xdr:cNvCxnSpPr/>
      </xdr:nvCxnSpPr>
      <xdr:spPr>
        <a:xfrm>
          <a:off x="9639300" y="6566218"/>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51118</xdr:rowOff>
    </xdr:from>
    <xdr:to>
      <xdr:col>50</xdr:col>
      <xdr:colOff>114300</xdr:colOff>
      <xdr:row>38</xdr:row>
      <xdr:rowOff>73025</xdr:rowOff>
    </xdr:to>
    <xdr:cxnSp macro="">
      <xdr:nvCxnSpPr>
        <xdr:cNvPr id="295" name="直線コネクタ 294"/>
        <xdr:cNvCxnSpPr/>
      </xdr:nvCxnSpPr>
      <xdr:spPr>
        <a:xfrm flipV="1">
          <a:off x="8750300" y="656621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73025</xdr:rowOff>
    </xdr:from>
    <xdr:to>
      <xdr:col>45</xdr:col>
      <xdr:colOff>177800</xdr:colOff>
      <xdr:row>38</xdr:row>
      <xdr:rowOff>73025</xdr:rowOff>
    </xdr:to>
    <xdr:cxnSp macro="">
      <xdr:nvCxnSpPr>
        <xdr:cNvPr id="298" name="直線コネクタ 297"/>
        <xdr:cNvCxnSpPr/>
      </xdr:nvCxnSpPr>
      <xdr:spPr>
        <a:xfrm>
          <a:off x="7861300" y="6588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47498</xdr:rowOff>
    </xdr:from>
    <xdr:to>
      <xdr:col>41</xdr:col>
      <xdr:colOff>50800</xdr:colOff>
      <xdr:row>38</xdr:row>
      <xdr:rowOff>73025</xdr:rowOff>
    </xdr:to>
    <xdr:cxnSp macro="">
      <xdr:nvCxnSpPr>
        <xdr:cNvPr id="301" name="直線コネクタ 300"/>
        <xdr:cNvCxnSpPr/>
      </xdr:nvCxnSpPr>
      <xdr:spPr>
        <a:xfrm>
          <a:off x="6972300" y="6562598"/>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133811</xdr:rowOff>
    </xdr:from>
    <xdr:ext cx="378565" cy="259045"/>
    <xdr:sp macro="" textlink="">
      <xdr:nvSpPr>
        <xdr:cNvPr id="303" name="テキスト ボックス 302"/>
        <xdr:cNvSpPr txBox="1"/>
      </xdr:nvSpPr>
      <xdr:spPr>
        <a:xfrm>
          <a:off x="7672017"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15939</xdr:rowOff>
    </xdr:from>
    <xdr:to>
      <xdr:col>55</xdr:col>
      <xdr:colOff>50800</xdr:colOff>
      <xdr:row>38</xdr:row>
      <xdr:rowOff>117539</xdr:rowOff>
    </xdr:to>
    <xdr:sp macro="" textlink="">
      <xdr:nvSpPr>
        <xdr:cNvPr id="311" name="楕円 310"/>
        <xdr:cNvSpPr/>
      </xdr:nvSpPr>
      <xdr:spPr>
        <a:xfrm>
          <a:off x="10426700" y="65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165816</xdr:rowOff>
    </xdr:from>
    <xdr:ext cx="378565" cy="259045"/>
    <xdr:sp macro="" textlink="">
      <xdr:nvSpPr>
        <xdr:cNvPr id="312" name="労働費該当値テキスト"/>
        <xdr:cNvSpPr txBox="1"/>
      </xdr:nvSpPr>
      <xdr:spPr>
        <a:xfrm>
          <a:off x="10528300" y="6509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318</xdr:rowOff>
    </xdr:from>
    <xdr:to>
      <xdr:col>50</xdr:col>
      <xdr:colOff>165100</xdr:colOff>
      <xdr:row>38</xdr:row>
      <xdr:rowOff>101918</xdr:rowOff>
    </xdr:to>
    <xdr:sp macro="" textlink="">
      <xdr:nvSpPr>
        <xdr:cNvPr id="313" name="楕円 312"/>
        <xdr:cNvSpPr/>
      </xdr:nvSpPr>
      <xdr:spPr>
        <a:xfrm>
          <a:off x="9588500" y="65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93045</xdr:rowOff>
    </xdr:from>
    <xdr:ext cx="378565" cy="259045"/>
    <xdr:sp macro="" textlink="">
      <xdr:nvSpPr>
        <xdr:cNvPr id="314" name="テキスト ボックス 313"/>
        <xdr:cNvSpPr txBox="1"/>
      </xdr:nvSpPr>
      <xdr:spPr>
        <a:xfrm>
          <a:off x="9450017" y="6608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22225</xdr:rowOff>
    </xdr:from>
    <xdr:to>
      <xdr:col>46</xdr:col>
      <xdr:colOff>38100</xdr:colOff>
      <xdr:row>38</xdr:row>
      <xdr:rowOff>123825</xdr:rowOff>
    </xdr:to>
    <xdr:sp macro="" textlink="">
      <xdr:nvSpPr>
        <xdr:cNvPr id="315" name="楕円 314"/>
        <xdr:cNvSpPr/>
      </xdr:nvSpPr>
      <xdr:spPr>
        <a:xfrm>
          <a:off x="8699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114952</xdr:rowOff>
    </xdr:from>
    <xdr:ext cx="378565" cy="259045"/>
    <xdr:sp macro="" textlink="">
      <xdr:nvSpPr>
        <xdr:cNvPr id="316" name="テキスト ボックス 315"/>
        <xdr:cNvSpPr txBox="1"/>
      </xdr:nvSpPr>
      <xdr:spPr>
        <a:xfrm>
          <a:off x="8561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22225</xdr:rowOff>
    </xdr:from>
    <xdr:to>
      <xdr:col>41</xdr:col>
      <xdr:colOff>101600</xdr:colOff>
      <xdr:row>38</xdr:row>
      <xdr:rowOff>123825</xdr:rowOff>
    </xdr:to>
    <xdr:sp macro="" textlink="">
      <xdr:nvSpPr>
        <xdr:cNvPr id="317" name="楕円 316"/>
        <xdr:cNvSpPr/>
      </xdr:nvSpPr>
      <xdr:spPr>
        <a:xfrm>
          <a:off x="7810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140352</xdr:rowOff>
    </xdr:from>
    <xdr:ext cx="378565" cy="259045"/>
    <xdr:sp macro="" textlink="">
      <xdr:nvSpPr>
        <xdr:cNvPr id="318" name="テキスト ボックス 317"/>
        <xdr:cNvSpPr txBox="1"/>
      </xdr:nvSpPr>
      <xdr:spPr>
        <a:xfrm>
          <a:off x="7672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168148</xdr:rowOff>
    </xdr:from>
    <xdr:to>
      <xdr:col>36</xdr:col>
      <xdr:colOff>165100</xdr:colOff>
      <xdr:row>38</xdr:row>
      <xdr:rowOff>98298</xdr:rowOff>
    </xdr:to>
    <xdr:sp macro="" textlink="">
      <xdr:nvSpPr>
        <xdr:cNvPr id="319" name="楕円 318"/>
        <xdr:cNvSpPr/>
      </xdr:nvSpPr>
      <xdr:spPr>
        <a:xfrm>
          <a:off x="6921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89425</xdr:rowOff>
    </xdr:from>
    <xdr:ext cx="378565" cy="259045"/>
    <xdr:sp macro="" textlink="">
      <xdr:nvSpPr>
        <xdr:cNvPr id="320" name="テキスト ボックス 319"/>
        <xdr:cNvSpPr txBox="1"/>
      </xdr:nvSpPr>
      <xdr:spPr>
        <a:xfrm>
          <a:off x="6783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59690</xdr:rowOff>
    </xdr:from>
    <xdr:to>
      <xdr:col>55</xdr:col>
      <xdr:colOff>0</xdr:colOff>
      <xdr:row>57</xdr:row>
      <xdr:rowOff>84927</xdr:rowOff>
    </xdr:to>
    <xdr:cxnSp macro="">
      <xdr:nvCxnSpPr>
        <xdr:cNvPr id="347" name="直線コネクタ 346"/>
        <xdr:cNvCxnSpPr/>
      </xdr:nvCxnSpPr>
      <xdr:spPr>
        <a:xfrm flipV="1">
          <a:off x="9639300" y="9832340"/>
          <a:ext cx="8382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8257</xdr:rowOff>
    </xdr:from>
    <xdr:ext cx="469744" cy="259045"/>
    <xdr:sp macro="" textlink="">
      <xdr:nvSpPr>
        <xdr:cNvPr id="348" name="農林水産業費平均値テキスト"/>
        <xdr:cNvSpPr txBox="1"/>
      </xdr:nvSpPr>
      <xdr:spPr>
        <a:xfrm>
          <a:off x="10528300" y="9780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68376</xdr:rowOff>
    </xdr:from>
    <xdr:to>
      <xdr:col>50</xdr:col>
      <xdr:colOff>114300</xdr:colOff>
      <xdr:row>57</xdr:row>
      <xdr:rowOff>84927</xdr:rowOff>
    </xdr:to>
    <xdr:cxnSp macro="">
      <xdr:nvCxnSpPr>
        <xdr:cNvPr id="350" name="直線コネクタ 349"/>
        <xdr:cNvCxnSpPr/>
      </xdr:nvCxnSpPr>
      <xdr:spPr>
        <a:xfrm>
          <a:off x="8750300" y="9841026"/>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52923</xdr:rowOff>
    </xdr:from>
    <xdr:to>
      <xdr:col>45</xdr:col>
      <xdr:colOff>177800</xdr:colOff>
      <xdr:row>57</xdr:row>
      <xdr:rowOff>68376</xdr:rowOff>
    </xdr:to>
    <xdr:cxnSp macro="">
      <xdr:nvCxnSpPr>
        <xdr:cNvPr id="353" name="直線コネクタ 352"/>
        <xdr:cNvCxnSpPr/>
      </xdr:nvCxnSpPr>
      <xdr:spPr>
        <a:xfrm>
          <a:off x="7861300" y="9825573"/>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6106</xdr:rowOff>
    </xdr:from>
    <xdr:to>
      <xdr:col>41</xdr:col>
      <xdr:colOff>50800</xdr:colOff>
      <xdr:row>57</xdr:row>
      <xdr:rowOff>52923</xdr:rowOff>
    </xdr:to>
    <xdr:cxnSp macro="">
      <xdr:nvCxnSpPr>
        <xdr:cNvPr id="356" name="直線コネクタ 355"/>
        <xdr:cNvCxnSpPr/>
      </xdr:nvCxnSpPr>
      <xdr:spPr>
        <a:xfrm>
          <a:off x="6972300" y="9778756"/>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8890</xdr:rowOff>
    </xdr:from>
    <xdr:to>
      <xdr:col>55</xdr:col>
      <xdr:colOff>50800</xdr:colOff>
      <xdr:row>57</xdr:row>
      <xdr:rowOff>110490</xdr:rowOff>
    </xdr:to>
    <xdr:sp macro="" textlink="">
      <xdr:nvSpPr>
        <xdr:cNvPr id="366" name="楕円 365"/>
        <xdr:cNvSpPr/>
      </xdr:nvSpPr>
      <xdr:spPr>
        <a:xfrm>
          <a:off x="104267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31767</xdr:rowOff>
    </xdr:from>
    <xdr:ext cx="469744" cy="259045"/>
    <xdr:sp macro="" textlink="">
      <xdr:nvSpPr>
        <xdr:cNvPr id="367" name="農林水産業費該当値テキスト"/>
        <xdr:cNvSpPr txBox="1"/>
      </xdr:nvSpPr>
      <xdr:spPr>
        <a:xfrm>
          <a:off x="10528300" y="96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34127</xdr:rowOff>
    </xdr:from>
    <xdr:to>
      <xdr:col>50</xdr:col>
      <xdr:colOff>165100</xdr:colOff>
      <xdr:row>57</xdr:row>
      <xdr:rowOff>135727</xdr:rowOff>
    </xdr:to>
    <xdr:sp macro="" textlink="">
      <xdr:nvSpPr>
        <xdr:cNvPr id="368" name="楕円 367"/>
        <xdr:cNvSpPr/>
      </xdr:nvSpPr>
      <xdr:spPr>
        <a:xfrm>
          <a:off x="9588500" y="98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126854</xdr:rowOff>
    </xdr:from>
    <xdr:ext cx="469744" cy="259045"/>
    <xdr:sp macro="" textlink="">
      <xdr:nvSpPr>
        <xdr:cNvPr id="369" name="テキスト ボックス 368"/>
        <xdr:cNvSpPr txBox="1"/>
      </xdr:nvSpPr>
      <xdr:spPr>
        <a:xfrm>
          <a:off x="9404428" y="989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17576</xdr:rowOff>
    </xdr:from>
    <xdr:to>
      <xdr:col>46</xdr:col>
      <xdr:colOff>38100</xdr:colOff>
      <xdr:row>57</xdr:row>
      <xdr:rowOff>119176</xdr:rowOff>
    </xdr:to>
    <xdr:sp macro="" textlink="">
      <xdr:nvSpPr>
        <xdr:cNvPr id="370" name="楕円 369"/>
        <xdr:cNvSpPr/>
      </xdr:nvSpPr>
      <xdr:spPr>
        <a:xfrm>
          <a:off x="8699500" y="97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110303</xdr:rowOff>
    </xdr:from>
    <xdr:ext cx="469744" cy="259045"/>
    <xdr:sp macro="" textlink="">
      <xdr:nvSpPr>
        <xdr:cNvPr id="371" name="テキスト ボックス 370"/>
        <xdr:cNvSpPr txBox="1"/>
      </xdr:nvSpPr>
      <xdr:spPr>
        <a:xfrm>
          <a:off x="8515428" y="98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2123</xdr:rowOff>
    </xdr:from>
    <xdr:to>
      <xdr:col>41</xdr:col>
      <xdr:colOff>101600</xdr:colOff>
      <xdr:row>57</xdr:row>
      <xdr:rowOff>103723</xdr:rowOff>
    </xdr:to>
    <xdr:sp macro="" textlink="">
      <xdr:nvSpPr>
        <xdr:cNvPr id="372" name="楕円 371"/>
        <xdr:cNvSpPr/>
      </xdr:nvSpPr>
      <xdr:spPr>
        <a:xfrm>
          <a:off x="7810500" y="97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94850</xdr:rowOff>
    </xdr:from>
    <xdr:ext cx="469744" cy="259045"/>
    <xdr:sp macro="" textlink="">
      <xdr:nvSpPr>
        <xdr:cNvPr id="373" name="テキスト ボックス 372"/>
        <xdr:cNvSpPr txBox="1"/>
      </xdr:nvSpPr>
      <xdr:spPr>
        <a:xfrm>
          <a:off x="7626428" y="986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126756</xdr:rowOff>
    </xdr:from>
    <xdr:to>
      <xdr:col>36</xdr:col>
      <xdr:colOff>165100</xdr:colOff>
      <xdr:row>57</xdr:row>
      <xdr:rowOff>56906</xdr:rowOff>
    </xdr:to>
    <xdr:sp macro="" textlink="">
      <xdr:nvSpPr>
        <xdr:cNvPr id="374" name="楕円 373"/>
        <xdr:cNvSpPr/>
      </xdr:nvSpPr>
      <xdr:spPr>
        <a:xfrm>
          <a:off x="6921500" y="972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48033</xdr:rowOff>
    </xdr:from>
    <xdr:ext cx="469744" cy="259045"/>
    <xdr:sp macro="" textlink="">
      <xdr:nvSpPr>
        <xdr:cNvPr id="375" name="テキスト ボックス 374"/>
        <xdr:cNvSpPr txBox="1"/>
      </xdr:nvSpPr>
      <xdr:spPr>
        <a:xfrm>
          <a:off x="6737428" y="982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88860</xdr:rowOff>
    </xdr:from>
    <xdr:to>
      <xdr:col>55</xdr:col>
      <xdr:colOff>0</xdr:colOff>
      <xdr:row>77</xdr:row>
      <xdr:rowOff>102301</xdr:rowOff>
    </xdr:to>
    <xdr:cxnSp macro="">
      <xdr:nvCxnSpPr>
        <xdr:cNvPr id="402" name="直線コネクタ 401"/>
        <xdr:cNvCxnSpPr/>
      </xdr:nvCxnSpPr>
      <xdr:spPr>
        <a:xfrm flipV="1">
          <a:off x="9639300" y="13290510"/>
          <a:ext cx="8382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3" name="商工費平均値テキスト"/>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102301</xdr:rowOff>
    </xdr:from>
    <xdr:to>
      <xdr:col>50</xdr:col>
      <xdr:colOff>114300</xdr:colOff>
      <xdr:row>77</xdr:row>
      <xdr:rowOff>127127</xdr:rowOff>
    </xdr:to>
    <xdr:cxnSp macro="">
      <xdr:nvCxnSpPr>
        <xdr:cNvPr id="405" name="直線コネクタ 404"/>
        <xdr:cNvCxnSpPr/>
      </xdr:nvCxnSpPr>
      <xdr:spPr>
        <a:xfrm flipV="1">
          <a:off x="8750300" y="13303951"/>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94529</xdr:rowOff>
    </xdr:from>
    <xdr:to>
      <xdr:col>45</xdr:col>
      <xdr:colOff>177800</xdr:colOff>
      <xdr:row>77</xdr:row>
      <xdr:rowOff>127127</xdr:rowOff>
    </xdr:to>
    <xdr:cxnSp macro="">
      <xdr:nvCxnSpPr>
        <xdr:cNvPr id="408" name="直線コネクタ 407"/>
        <xdr:cNvCxnSpPr/>
      </xdr:nvCxnSpPr>
      <xdr:spPr>
        <a:xfrm>
          <a:off x="7861300" y="13296179"/>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94529</xdr:rowOff>
    </xdr:from>
    <xdr:to>
      <xdr:col>41</xdr:col>
      <xdr:colOff>50800</xdr:colOff>
      <xdr:row>77</xdr:row>
      <xdr:rowOff>129231</xdr:rowOff>
    </xdr:to>
    <xdr:cxnSp macro="">
      <xdr:nvCxnSpPr>
        <xdr:cNvPr id="411" name="直線コネクタ 410"/>
        <xdr:cNvCxnSpPr/>
      </xdr:nvCxnSpPr>
      <xdr:spPr>
        <a:xfrm flipV="1">
          <a:off x="6972300" y="13296179"/>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38060</xdr:rowOff>
    </xdr:from>
    <xdr:to>
      <xdr:col>55</xdr:col>
      <xdr:colOff>50800</xdr:colOff>
      <xdr:row>77</xdr:row>
      <xdr:rowOff>139660</xdr:rowOff>
    </xdr:to>
    <xdr:sp macro="" textlink="">
      <xdr:nvSpPr>
        <xdr:cNvPr id="421" name="楕円 420"/>
        <xdr:cNvSpPr/>
      </xdr:nvSpPr>
      <xdr:spPr>
        <a:xfrm>
          <a:off x="10426700" y="132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60937</xdr:rowOff>
    </xdr:from>
    <xdr:ext cx="469744" cy="259045"/>
    <xdr:sp macro="" textlink="">
      <xdr:nvSpPr>
        <xdr:cNvPr id="422" name="商工費該当値テキスト"/>
        <xdr:cNvSpPr txBox="1"/>
      </xdr:nvSpPr>
      <xdr:spPr>
        <a:xfrm>
          <a:off x="10528300" y="1309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51501</xdr:rowOff>
    </xdr:from>
    <xdr:to>
      <xdr:col>50</xdr:col>
      <xdr:colOff>165100</xdr:colOff>
      <xdr:row>77</xdr:row>
      <xdr:rowOff>153101</xdr:rowOff>
    </xdr:to>
    <xdr:sp macro="" textlink="">
      <xdr:nvSpPr>
        <xdr:cNvPr id="423" name="楕円 422"/>
        <xdr:cNvSpPr/>
      </xdr:nvSpPr>
      <xdr:spPr>
        <a:xfrm>
          <a:off x="9588500" y="132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144228</xdr:rowOff>
    </xdr:from>
    <xdr:ext cx="469744" cy="259045"/>
    <xdr:sp macro="" textlink="">
      <xdr:nvSpPr>
        <xdr:cNvPr id="424" name="テキスト ボックス 423"/>
        <xdr:cNvSpPr txBox="1"/>
      </xdr:nvSpPr>
      <xdr:spPr>
        <a:xfrm>
          <a:off x="9404428" y="1334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76327</xdr:rowOff>
    </xdr:from>
    <xdr:to>
      <xdr:col>46</xdr:col>
      <xdr:colOff>38100</xdr:colOff>
      <xdr:row>78</xdr:row>
      <xdr:rowOff>6477</xdr:rowOff>
    </xdr:to>
    <xdr:sp macro="" textlink="">
      <xdr:nvSpPr>
        <xdr:cNvPr id="425" name="楕円 424"/>
        <xdr:cNvSpPr/>
      </xdr:nvSpPr>
      <xdr:spPr>
        <a:xfrm>
          <a:off x="8699500" y="132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169054</xdr:rowOff>
    </xdr:from>
    <xdr:ext cx="469744" cy="259045"/>
    <xdr:sp macro="" textlink="">
      <xdr:nvSpPr>
        <xdr:cNvPr id="426" name="テキスト ボックス 425"/>
        <xdr:cNvSpPr txBox="1"/>
      </xdr:nvSpPr>
      <xdr:spPr>
        <a:xfrm>
          <a:off x="8515428" y="1337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43729</xdr:rowOff>
    </xdr:from>
    <xdr:to>
      <xdr:col>41</xdr:col>
      <xdr:colOff>101600</xdr:colOff>
      <xdr:row>77</xdr:row>
      <xdr:rowOff>145329</xdr:rowOff>
    </xdr:to>
    <xdr:sp macro="" textlink="">
      <xdr:nvSpPr>
        <xdr:cNvPr id="427" name="楕円 426"/>
        <xdr:cNvSpPr/>
      </xdr:nvSpPr>
      <xdr:spPr>
        <a:xfrm>
          <a:off x="7810500" y="132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136456</xdr:rowOff>
    </xdr:from>
    <xdr:ext cx="469744" cy="259045"/>
    <xdr:sp macro="" textlink="">
      <xdr:nvSpPr>
        <xdr:cNvPr id="428" name="テキスト ボックス 427"/>
        <xdr:cNvSpPr txBox="1"/>
      </xdr:nvSpPr>
      <xdr:spPr>
        <a:xfrm>
          <a:off x="7626428" y="1333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78431</xdr:rowOff>
    </xdr:from>
    <xdr:to>
      <xdr:col>36</xdr:col>
      <xdr:colOff>165100</xdr:colOff>
      <xdr:row>78</xdr:row>
      <xdr:rowOff>8581</xdr:rowOff>
    </xdr:to>
    <xdr:sp macro="" textlink="">
      <xdr:nvSpPr>
        <xdr:cNvPr id="429" name="楕円 428"/>
        <xdr:cNvSpPr/>
      </xdr:nvSpPr>
      <xdr:spPr>
        <a:xfrm>
          <a:off x="6921500" y="132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171158</xdr:rowOff>
    </xdr:from>
    <xdr:ext cx="469744" cy="259045"/>
    <xdr:sp macro="" textlink="">
      <xdr:nvSpPr>
        <xdr:cNvPr id="430" name="テキスト ボックス 429"/>
        <xdr:cNvSpPr txBox="1"/>
      </xdr:nvSpPr>
      <xdr:spPr>
        <a:xfrm>
          <a:off x="6737428" y="1337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165466</xdr:rowOff>
    </xdr:from>
    <xdr:to>
      <xdr:col>55</xdr:col>
      <xdr:colOff>0</xdr:colOff>
      <xdr:row>97</xdr:row>
      <xdr:rowOff>68551</xdr:rowOff>
    </xdr:to>
    <xdr:cxnSp macro="">
      <xdr:nvCxnSpPr>
        <xdr:cNvPr id="461" name="直線コネクタ 460"/>
        <xdr:cNvCxnSpPr/>
      </xdr:nvCxnSpPr>
      <xdr:spPr>
        <a:xfrm>
          <a:off x="9639300" y="16624666"/>
          <a:ext cx="838200" cy="7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2" name="土木費平均値テキスト"/>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161351</xdr:rowOff>
    </xdr:from>
    <xdr:to>
      <xdr:col>50</xdr:col>
      <xdr:colOff>114300</xdr:colOff>
      <xdr:row>96</xdr:row>
      <xdr:rowOff>165466</xdr:rowOff>
    </xdr:to>
    <xdr:cxnSp macro="">
      <xdr:nvCxnSpPr>
        <xdr:cNvPr id="464" name="直線コネクタ 463"/>
        <xdr:cNvCxnSpPr/>
      </xdr:nvCxnSpPr>
      <xdr:spPr>
        <a:xfrm>
          <a:off x="8750300" y="1662055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6" name="テキスト ボックス 465"/>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161351</xdr:rowOff>
    </xdr:from>
    <xdr:to>
      <xdr:col>45</xdr:col>
      <xdr:colOff>177800</xdr:colOff>
      <xdr:row>96</xdr:row>
      <xdr:rowOff>164388</xdr:rowOff>
    </xdr:to>
    <xdr:cxnSp macro="">
      <xdr:nvCxnSpPr>
        <xdr:cNvPr id="467" name="直線コネクタ 466"/>
        <xdr:cNvCxnSpPr/>
      </xdr:nvCxnSpPr>
      <xdr:spPr>
        <a:xfrm flipV="1">
          <a:off x="7861300" y="16620551"/>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164388</xdr:rowOff>
    </xdr:from>
    <xdr:to>
      <xdr:col>41</xdr:col>
      <xdr:colOff>50800</xdr:colOff>
      <xdr:row>97</xdr:row>
      <xdr:rowOff>19261</xdr:rowOff>
    </xdr:to>
    <xdr:cxnSp macro="">
      <xdr:nvCxnSpPr>
        <xdr:cNvPr id="470" name="直線コネクタ 469"/>
        <xdr:cNvCxnSpPr/>
      </xdr:nvCxnSpPr>
      <xdr:spPr>
        <a:xfrm flipV="1">
          <a:off x="6972300" y="16623588"/>
          <a:ext cx="889000" cy="2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2" name="テキスト ボックス 471"/>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4" name="テキスト ボックス 473"/>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17751</xdr:rowOff>
    </xdr:from>
    <xdr:to>
      <xdr:col>55</xdr:col>
      <xdr:colOff>50800</xdr:colOff>
      <xdr:row>97</xdr:row>
      <xdr:rowOff>119351</xdr:rowOff>
    </xdr:to>
    <xdr:sp macro="" textlink="">
      <xdr:nvSpPr>
        <xdr:cNvPr id="480" name="楕円 479"/>
        <xdr:cNvSpPr/>
      </xdr:nvSpPr>
      <xdr:spPr>
        <a:xfrm>
          <a:off x="10426700" y="166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40628</xdr:rowOff>
    </xdr:from>
    <xdr:ext cx="534377" cy="259045"/>
    <xdr:sp macro="" textlink="">
      <xdr:nvSpPr>
        <xdr:cNvPr id="481" name="土木費該当値テキスト"/>
        <xdr:cNvSpPr txBox="1"/>
      </xdr:nvSpPr>
      <xdr:spPr>
        <a:xfrm>
          <a:off x="10528300" y="164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114666</xdr:rowOff>
    </xdr:from>
    <xdr:to>
      <xdr:col>50</xdr:col>
      <xdr:colOff>165100</xdr:colOff>
      <xdr:row>97</xdr:row>
      <xdr:rowOff>44816</xdr:rowOff>
    </xdr:to>
    <xdr:sp macro="" textlink="">
      <xdr:nvSpPr>
        <xdr:cNvPr id="482" name="楕円 481"/>
        <xdr:cNvSpPr/>
      </xdr:nvSpPr>
      <xdr:spPr>
        <a:xfrm>
          <a:off x="9588500" y="165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61343</xdr:rowOff>
    </xdr:from>
    <xdr:ext cx="534377" cy="259045"/>
    <xdr:sp macro="" textlink="">
      <xdr:nvSpPr>
        <xdr:cNvPr id="483" name="テキスト ボックス 482"/>
        <xdr:cNvSpPr txBox="1"/>
      </xdr:nvSpPr>
      <xdr:spPr>
        <a:xfrm>
          <a:off x="9372111" y="163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110551</xdr:rowOff>
    </xdr:from>
    <xdr:to>
      <xdr:col>46</xdr:col>
      <xdr:colOff>38100</xdr:colOff>
      <xdr:row>97</xdr:row>
      <xdr:rowOff>40701</xdr:rowOff>
    </xdr:to>
    <xdr:sp macro="" textlink="">
      <xdr:nvSpPr>
        <xdr:cNvPr id="484" name="楕円 483"/>
        <xdr:cNvSpPr/>
      </xdr:nvSpPr>
      <xdr:spPr>
        <a:xfrm>
          <a:off x="8699500" y="165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57228</xdr:rowOff>
    </xdr:from>
    <xdr:ext cx="534377" cy="259045"/>
    <xdr:sp macro="" textlink="">
      <xdr:nvSpPr>
        <xdr:cNvPr id="485" name="テキスト ボックス 484"/>
        <xdr:cNvSpPr txBox="1"/>
      </xdr:nvSpPr>
      <xdr:spPr>
        <a:xfrm>
          <a:off x="8483111" y="1634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113588</xdr:rowOff>
    </xdr:from>
    <xdr:to>
      <xdr:col>41</xdr:col>
      <xdr:colOff>101600</xdr:colOff>
      <xdr:row>97</xdr:row>
      <xdr:rowOff>43738</xdr:rowOff>
    </xdr:to>
    <xdr:sp macro="" textlink="">
      <xdr:nvSpPr>
        <xdr:cNvPr id="486" name="楕円 485"/>
        <xdr:cNvSpPr/>
      </xdr:nvSpPr>
      <xdr:spPr>
        <a:xfrm>
          <a:off x="7810500" y="165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60265</xdr:rowOff>
    </xdr:from>
    <xdr:ext cx="534377" cy="259045"/>
    <xdr:sp macro="" textlink="">
      <xdr:nvSpPr>
        <xdr:cNvPr id="487" name="テキスト ボックス 486"/>
        <xdr:cNvSpPr txBox="1"/>
      </xdr:nvSpPr>
      <xdr:spPr>
        <a:xfrm>
          <a:off x="7594111" y="163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139911</xdr:rowOff>
    </xdr:from>
    <xdr:to>
      <xdr:col>36</xdr:col>
      <xdr:colOff>165100</xdr:colOff>
      <xdr:row>97</xdr:row>
      <xdr:rowOff>70061</xdr:rowOff>
    </xdr:to>
    <xdr:sp macro="" textlink="">
      <xdr:nvSpPr>
        <xdr:cNvPr id="488" name="楕円 487"/>
        <xdr:cNvSpPr/>
      </xdr:nvSpPr>
      <xdr:spPr>
        <a:xfrm>
          <a:off x="6921500" y="165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86588</xdr:rowOff>
    </xdr:from>
    <xdr:ext cx="534377" cy="259045"/>
    <xdr:sp macro="" textlink="">
      <xdr:nvSpPr>
        <xdr:cNvPr id="489" name="テキスト ボックス 488"/>
        <xdr:cNvSpPr txBox="1"/>
      </xdr:nvSpPr>
      <xdr:spPr>
        <a:xfrm>
          <a:off x="6705111" y="163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66548</xdr:rowOff>
    </xdr:from>
    <xdr:to>
      <xdr:col>85</xdr:col>
      <xdr:colOff>127000</xdr:colOff>
      <xdr:row>34</xdr:row>
      <xdr:rowOff>72426</xdr:rowOff>
    </xdr:to>
    <xdr:cxnSp macro="">
      <xdr:nvCxnSpPr>
        <xdr:cNvPr id="521" name="直線コネクタ 520"/>
        <xdr:cNvCxnSpPr/>
      </xdr:nvCxnSpPr>
      <xdr:spPr>
        <a:xfrm>
          <a:off x="15481300" y="5895848"/>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2"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66548</xdr:rowOff>
    </xdr:from>
    <xdr:to>
      <xdr:col>81</xdr:col>
      <xdr:colOff>50800</xdr:colOff>
      <xdr:row>34</xdr:row>
      <xdr:rowOff>164519</xdr:rowOff>
    </xdr:to>
    <xdr:cxnSp macro="">
      <xdr:nvCxnSpPr>
        <xdr:cNvPr id="524" name="直線コネクタ 523"/>
        <xdr:cNvCxnSpPr/>
      </xdr:nvCxnSpPr>
      <xdr:spPr>
        <a:xfrm flipV="1">
          <a:off x="14592300" y="5895848"/>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6" name="テキスト ボックス 525"/>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153089</xdr:rowOff>
    </xdr:from>
    <xdr:to>
      <xdr:col>76</xdr:col>
      <xdr:colOff>114300</xdr:colOff>
      <xdr:row>34</xdr:row>
      <xdr:rowOff>164519</xdr:rowOff>
    </xdr:to>
    <xdr:cxnSp macro="">
      <xdr:nvCxnSpPr>
        <xdr:cNvPr id="527" name="直線コネクタ 526"/>
        <xdr:cNvCxnSpPr/>
      </xdr:nvCxnSpPr>
      <xdr:spPr>
        <a:xfrm>
          <a:off x="13703300" y="598238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29" name="テキスト ボックス 528"/>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153089</xdr:rowOff>
    </xdr:from>
    <xdr:to>
      <xdr:col>71</xdr:col>
      <xdr:colOff>177800</xdr:colOff>
      <xdr:row>35</xdr:row>
      <xdr:rowOff>69487</xdr:rowOff>
    </xdr:to>
    <xdr:cxnSp macro="">
      <xdr:nvCxnSpPr>
        <xdr:cNvPr id="530" name="直線コネクタ 529"/>
        <xdr:cNvCxnSpPr/>
      </xdr:nvCxnSpPr>
      <xdr:spPr>
        <a:xfrm flipV="1">
          <a:off x="12814300" y="5982389"/>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2" name="テキスト ボックス 531"/>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21626</xdr:rowOff>
    </xdr:from>
    <xdr:to>
      <xdr:col>85</xdr:col>
      <xdr:colOff>177800</xdr:colOff>
      <xdr:row>34</xdr:row>
      <xdr:rowOff>123226</xdr:rowOff>
    </xdr:to>
    <xdr:sp macro="" textlink="">
      <xdr:nvSpPr>
        <xdr:cNvPr id="540" name="楕円 539"/>
        <xdr:cNvSpPr/>
      </xdr:nvSpPr>
      <xdr:spPr>
        <a:xfrm>
          <a:off x="16268700" y="58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44503</xdr:rowOff>
    </xdr:from>
    <xdr:ext cx="534377" cy="259045"/>
    <xdr:sp macro="" textlink="">
      <xdr:nvSpPr>
        <xdr:cNvPr id="541" name="消防費該当値テキスト"/>
        <xdr:cNvSpPr txBox="1"/>
      </xdr:nvSpPr>
      <xdr:spPr>
        <a:xfrm>
          <a:off x="16370300" y="57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15748</xdr:rowOff>
    </xdr:from>
    <xdr:to>
      <xdr:col>81</xdr:col>
      <xdr:colOff>101600</xdr:colOff>
      <xdr:row>34</xdr:row>
      <xdr:rowOff>117348</xdr:rowOff>
    </xdr:to>
    <xdr:sp macro="" textlink="">
      <xdr:nvSpPr>
        <xdr:cNvPr id="542" name="楕円 541"/>
        <xdr:cNvSpPr/>
      </xdr:nvSpPr>
      <xdr:spPr>
        <a:xfrm>
          <a:off x="15430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133875</xdr:rowOff>
    </xdr:from>
    <xdr:ext cx="534377" cy="259045"/>
    <xdr:sp macro="" textlink="">
      <xdr:nvSpPr>
        <xdr:cNvPr id="543" name="テキスト ボックス 542"/>
        <xdr:cNvSpPr txBox="1"/>
      </xdr:nvSpPr>
      <xdr:spPr>
        <a:xfrm>
          <a:off x="15214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113719</xdr:rowOff>
    </xdr:from>
    <xdr:to>
      <xdr:col>76</xdr:col>
      <xdr:colOff>165100</xdr:colOff>
      <xdr:row>35</xdr:row>
      <xdr:rowOff>43869</xdr:rowOff>
    </xdr:to>
    <xdr:sp macro="" textlink="">
      <xdr:nvSpPr>
        <xdr:cNvPr id="544" name="楕円 543"/>
        <xdr:cNvSpPr/>
      </xdr:nvSpPr>
      <xdr:spPr>
        <a:xfrm>
          <a:off x="14541500" y="59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60396</xdr:rowOff>
    </xdr:from>
    <xdr:ext cx="534377" cy="259045"/>
    <xdr:sp macro="" textlink="">
      <xdr:nvSpPr>
        <xdr:cNvPr id="545" name="テキスト ボックス 544"/>
        <xdr:cNvSpPr txBox="1"/>
      </xdr:nvSpPr>
      <xdr:spPr>
        <a:xfrm>
          <a:off x="14325111" y="57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102289</xdr:rowOff>
    </xdr:from>
    <xdr:to>
      <xdr:col>72</xdr:col>
      <xdr:colOff>38100</xdr:colOff>
      <xdr:row>35</xdr:row>
      <xdr:rowOff>32439</xdr:rowOff>
    </xdr:to>
    <xdr:sp macro="" textlink="">
      <xdr:nvSpPr>
        <xdr:cNvPr id="546" name="楕円 545"/>
        <xdr:cNvSpPr/>
      </xdr:nvSpPr>
      <xdr:spPr>
        <a:xfrm>
          <a:off x="13652500" y="593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48966</xdr:rowOff>
    </xdr:from>
    <xdr:ext cx="534377" cy="259045"/>
    <xdr:sp macro="" textlink="">
      <xdr:nvSpPr>
        <xdr:cNvPr id="547" name="テキスト ボックス 546"/>
        <xdr:cNvSpPr txBox="1"/>
      </xdr:nvSpPr>
      <xdr:spPr>
        <a:xfrm>
          <a:off x="13436111" y="570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18687</xdr:rowOff>
    </xdr:from>
    <xdr:to>
      <xdr:col>67</xdr:col>
      <xdr:colOff>101600</xdr:colOff>
      <xdr:row>35</xdr:row>
      <xdr:rowOff>120287</xdr:rowOff>
    </xdr:to>
    <xdr:sp macro="" textlink="">
      <xdr:nvSpPr>
        <xdr:cNvPr id="548" name="楕円 547"/>
        <xdr:cNvSpPr/>
      </xdr:nvSpPr>
      <xdr:spPr>
        <a:xfrm>
          <a:off x="127635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111414</xdr:rowOff>
    </xdr:from>
    <xdr:ext cx="534377" cy="259045"/>
    <xdr:sp macro="" textlink="">
      <xdr:nvSpPr>
        <xdr:cNvPr id="549" name="テキスト ボックス 548"/>
        <xdr:cNvSpPr txBox="1"/>
      </xdr:nvSpPr>
      <xdr:spPr>
        <a:xfrm>
          <a:off x="12547111" y="611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57690</xdr:rowOff>
    </xdr:from>
    <xdr:to>
      <xdr:col>85</xdr:col>
      <xdr:colOff>127000</xdr:colOff>
      <xdr:row>58</xdr:row>
      <xdr:rowOff>85407</xdr:rowOff>
    </xdr:to>
    <xdr:cxnSp macro="">
      <xdr:nvCxnSpPr>
        <xdr:cNvPr id="579" name="直線コネクタ 578"/>
        <xdr:cNvCxnSpPr/>
      </xdr:nvCxnSpPr>
      <xdr:spPr>
        <a:xfrm>
          <a:off x="15481300" y="10001790"/>
          <a:ext cx="838200" cy="2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57690</xdr:rowOff>
    </xdr:from>
    <xdr:to>
      <xdr:col>81</xdr:col>
      <xdr:colOff>50800</xdr:colOff>
      <xdr:row>58</xdr:row>
      <xdr:rowOff>124651</xdr:rowOff>
    </xdr:to>
    <xdr:cxnSp macro="">
      <xdr:nvCxnSpPr>
        <xdr:cNvPr id="582" name="直線コネクタ 581"/>
        <xdr:cNvCxnSpPr/>
      </xdr:nvCxnSpPr>
      <xdr:spPr>
        <a:xfrm flipV="1">
          <a:off x="14592300" y="10001790"/>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124651</xdr:rowOff>
    </xdr:from>
    <xdr:to>
      <xdr:col>76</xdr:col>
      <xdr:colOff>114300</xdr:colOff>
      <xdr:row>58</xdr:row>
      <xdr:rowOff>125070</xdr:rowOff>
    </xdr:to>
    <xdr:cxnSp macro="">
      <xdr:nvCxnSpPr>
        <xdr:cNvPr id="585" name="直線コネクタ 584"/>
        <xdr:cNvCxnSpPr/>
      </xdr:nvCxnSpPr>
      <xdr:spPr>
        <a:xfrm flipV="1">
          <a:off x="13703300" y="1006875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11912</xdr:rowOff>
    </xdr:from>
    <xdr:to>
      <xdr:col>71</xdr:col>
      <xdr:colOff>177800</xdr:colOff>
      <xdr:row>58</xdr:row>
      <xdr:rowOff>125070</xdr:rowOff>
    </xdr:to>
    <xdr:cxnSp macro="">
      <xdr:nvCxnSpPr>
        <xdr:cNvPr id="588" name="直線コネクタ 587"/>
        <xdr:cNvCxnSpPr/>
      </xdr:nvCxnSpPr>
      <xdr:spPr>
        <a:xfrm>
          <a:off x="12814300" y="9956012"/>
          <a:ext cx="889000" cy="1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90" name="テキスト ボックス 589"/>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34607</xdr:rowOff>
    </xdr:from>
    <xdr:to>
      <xdr:col>85</xdr:col>
      <xdr:colOff>177800</xdr:colOff>
      <xdr:row>58</xdr:row>
      <xdr:rowOff>136207</xdr:rowOff>
    </xdr:to>
    <xdr:sp macro="" textlink="">
      <xdr:nvSpPr>
        <xdr:cNvPr id="598" name="楕円 597"/>
        <xdr:cNvSpPr/>
      </xdr:nvSpPr>
      <xdr:spPr>
        <a:xfrm>
          <a:off x="16268700" y="9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120984</xdr:rowOff>
    </xdr:from>
    <xdr:ext cx="534377" cy="259045"/>
    <xdr:sp macro="" textlink="">
      <xdr:nvSpPr>
        <xdr:cNvPr id="599" name="教育費該当値テキスト"/>
        <xdr:cNvSpPr txBox="1"/>
      </xdr:nvSpPr>
      <xdr:spPr>
        <a:xfrm>
          <a:off x="16370300" y="989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6890</xdr:rowOff>
    </xdr:from>
    <xdr:to>
      <xdr:col>81</xdr:col>
      <xdr:colOff>101600</xdr:colOff>
      <xdr:row>58</xdr:row>
      <xdr:rowOff>108490</xdr:rowOff>
    </xdr:to>
    <xdr:sp macro="" textlink="">
      <xdr:nvSpPr>
        <xdr:cNvPr id="600" name="楕円 599"/>
        <xdr:cNvSpPr/>
      </xdr:nvSpPr>
      <xdr:spPr>
        <a:xfrm>
          <a:off x="15430500" y="99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99617</xdr:rowOff>
    </xdr:from>
    <xdr:ext cx="534377" cy="259045"/>
    <xdr:sp macro="" textlink="">
      <xdr:nvSpPr>
        <xdr:cNvPr id="601" name="テキスト ボックス 600"/>
        <xdr:cNvSpPr txBox="1"/>
      </xdr:nvSpPr>
      <xdr:spPr>
        <a:xfrm>
          <a:off x="15214111" y="100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73851</xdr:rowOff>
    </xdr:from>
    <xdr:to>
      <xdr:col>76</xdr:col>
      <xdr:colOff>165100</xdr:colOff>
      <xdr:row>59</xdr:row>
      <xdr:rowOff>4001</xdr:rowOff>
    </xdr:to>
    <xdr:sp macro="" textlink="">
      <xdr:nvSpPr>
        <xdr:cNvPr id="602" name="楕円 601"/>
        <xdr:cNvSpPr/>
      </xdr:nvSpPr>
      <xdr:spPr>
        <a:xfrm>
          <a:off x="14541500" y="100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166578</xdr:rowOff>
    </xdr:from>
    <xdr:ext cx="534377" cy="259045"/>
    <xdr:sp macro="" textlink="">
      <xdr:nvSpPr>
        <xdr:cNvPr id="603" name="テキスト ボックス 602"/>
        <xdr:cNvSpPr txBox="1"/>
      </xdr:nvSpPr>
      <xdr:spPr>
        <a:xfrm>
          <a:off x="14325111" y="1011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74270</xdr:rowOff>
    </xdr:from>
    <xdr:to>
      <xdr:col>72</xdr:col>
      <xdr:colOff>38100</xdr:colOff>
      <xdr:row>59</xdr:row>
      <xdr:rowOff>4420</xdr:rowOff>
    </xdr:to>
    <xdr:sp macro="" textlink="">
      <xdr:nvSpPr>
        <xdr:cNvPr id="604" name="楕円 603"/>
        <xdr:cNvSpPr/>
      </xdr:nvSpPr>
      <xdr:spPr>
        <a:xfrm>
          <a:off x="13652500" y="10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166997</xdr:rowOff>
    </xdr:from>
    <xdr:ext cx="534377" cy="259045"/>
    <xdr:sp macro="" textlink="">
      <xdr:nvSpPr>
        <xdr:cNvPr id="605" name="テキスト ボックス 604"/>
        <xdr:cNvSpPr txBox="1"/>
      </xdr:nvSpPr>
      <xdr:spPr>
        <a:xfrm>
          <a:off x="13436111" y="101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132562</xdr:rowOff>
    </xdr:from>
    <xdr:to>
      <xdr:col>67</xdr:col>
      <xdr:colOff>101600</xdr:colOff>
      <xdr:row>58</xdr:row>
      <xdr:rowOff>62712</xdr:rowOff>
    </xdr:to>
    <xdr:sp macro="" textlink="">
      <xdr:nvSpPr>
        <xdr:cNvPr id="606" name="楕円 605"/>
        <xdr:cNvSpPr/>
      </xdr:nvSpPr>
      <xdr:spPr>
        <a:xfrm>
          <a:off x="127635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53839</xdr:rowOff>
    </xdr:from>
    <xdr:ext cx="534377" cy="259045"/>
    <xdr:sp macro="" textlink="">
      <xdr:nvSpPr>
        <xdr:cNvPr id="607" name="テキスト ボックス 606"/>
        <xdr:cNvSpPr txBox="1"/>
      </xdr:nvSpPr>
      <xdr:spPr>
        <a:xfrm>
          <a:off x="12547111" y="99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119560</xdr:rowOff>
    </xdr:from>
    <xdr:to>
      <xdr:col>85</xdr:col>
      <xdr:colOff>127000</xdr:colOff>
      <xdr:row>98</xdr:row>
      <xdr:rowOff>134899</xdr:rowOff>
    </xdr:to>
    <xdr:cxnSp macro="">
      <xdr:nvCxnSpPr>
        <xdr:cNvPr id="690" name="直線コネクタ 689"/>
        <xdr:cNvCxnSpPr/>
      </xdr:nvCxnSpPr>
      <xdr:spPr>
        <a:xfrm>
          <a:off x="15481300" y="16921660"/>
          <a:ext cx="8382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110004</xdr:rowOff>
    </xdr:from>
    <xdr:to>
      <xdr:col>81</xdr:col>
      <xdr:colOff>50800</xdr:colOff>
      <xdr:row>98</xdr:row>
      <xdr:rowOff>119560</xdr:rowOff>
    </xdr:to>
    <xdr:cxnSp macro="">
      <xdr:nvCxnSpPr>
        <xdr:cNvPr id="693" name="直線コネクタ 692"/>
        <xdr:cNvCxnSpPr/>
      </xdr:nvCxnSpPr>
      <xdr:spPr>
        <a:xfrm>
          <a:off x="14592300" y="16912104"/>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81682</xdr:rowOff>
    </xdr:from>
    <xdr:to>
      <xdr:col>76</xdr:col>
      <xdr:colOff>114300</xdr:colOff>
      <xdr:row>98</xdr:row>
      <xdr:rowOff>110004</xdr:rowOff>
    </xdr:to>
    <xdr:cxnSp macro="">
      <xdr:nvCxnSpPr>
        <xdr:cNvPr id="696" name="直線コネクタ 695"/>
        <xdr:cNvCxnSpPr/>
      </xdr:nvCxnSpPr>
      <xdr:spPr>
        <a:xfrm>
          <a:off x="13703300" y="16883782"/>
          <a:ext cx="889000" cy="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49403</xdr:rowOff>
    </xdr:from>
    <xdr:to>
      <xdr:col>71</xdr:col>
      <xdr:colOff>177800</xdr:colOff>
      <xdr:row>98</xdr:row>
      <xdr:rowOff>81682</xdr:rowOff>
    </xdr:to>
    <xdr:cxnSp macro="">
      <xdr:nvCxnSpPr>
        <xdr:cNvPr id="699" name="直線コネクタ 698"/>
        <xdr:cNvCxnSpPr/>
      </xdr:nvCxnSpPr>
      <xdr:spPr>
        <a:xfrm>
          <a:off x="12814300" y="16851503"/>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1" name="テキスト ボックス 700"/>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84099</xdr:rowOff>
    </xdr:from>
    <xdr:to>
      <xdr:col>85</xdr:col>
      <xdr:colOff>177800</xdr:colOff>
      <xdr:row>99</xdr:row>
      <xdr:rowOff>14249</xdr:rowOff>
    </xdr:to>
    <xdr:sp macro="" textlink="">
      <xdr:nvSpPr>
        <xdr:cNvPr id="709" name="楕円 708"/>
        <xdr:cNvSpPr/>
      </xdr:nvSpPr>
      <xdr:spPr>
        <a:xfrm>
          <a:off x="16268700" y="168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170476</xdr:rowOff>
    </xdr:from>
    <xdr:ext cx="534377" cy="259045"/>
    <xdr:sp macro="" textlink="">
      <xdr:nvSpPr>
        <xdr:cNvPr id="710" name="公債費該当値テキスト"/>
        <xdr:cNvSpPr txBox="1"/>
      </xdr:nvSpPr>
      <xdr:spPr>
        <a:xfrm>
          <a:off x="16370300" y="168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68760</xdr:rowOff>
    </xdr:from>
    <xdr:to>
      <xdr:col>81</xdr:col>
      <xdr:colOff>101600</xdr:colOff>
      <xdr:row>98</xdr:row>
      <xdr:rowOff>170360</xdr:rowOff>
    </xdr:to>
    <xdr:sp macro="" textlink="">
      <xdr:nvSpPr>
        <xdr:cNvPr id="711" name="楕円 710"/>
        <xdr:cNvSpPr/>
      </xdr:nvSpPr>
      <xdr:spPr>
        <a:xfrm>
          <a:off x="15430500" y="168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161487</xdr:rowOff>
    </xdr:from>
    <xdr:ext cx="534377" cy="259045"/>
    <xdr:sp macro="" textlink="">
      <xdr:nvSpPr>
        <xdr:cNvPr id="712" name="テキスト ボックス 711"/>
        <xdr:cNvSpPr txBox="1"/>
      </xdr:nvSpPr>
      <xdr:spPr>
        <a:xfrm>
          <a:off x="15214111" y="169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59204</xdr:rowOff>
    </xdr:from>
    <xdr:to>
      <xdr:col>76</xdr:col>
      <xdr:colOff>165100</xdr:colOff>
      <xdr:row>98</xdr:row>
      <xdr:rowOff>160804</xdr:rowOff>
    </xdr:to>
    <xdr:sp macro="" textlink="">
      <xdr:nvSpPr>
        <xdr:cNvPr id="713" name="楕円 712"/>
        <xdr:cNvSpPr/>
      </xdr:nvSpPr>
      <xdr:spPr>
        <a:xfrm>
          <a:off x="14541500" y="168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151931</xdr:rowOff>
    </xdr:from>
    <xdr:ext cx="534377" cy="259045"/>
    <xdr:sp macro="" textlink="">
      <xdr:nvSpPr>
        <xdr:cNvPr id="714" name="テキスト ボックス 713"/>
        <xdr:cNvSpPr txBox="1"/>
      </xdr:nvSpPr>
      <xdr:spPr>
        <a:xfrm>
          <a:off x="14325111" y="169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30882</xdr:rowOff>
    </xdr:from>
    <xdr:to>
      <xdr:col>72</xdr:col>
      <xdr:colOff>38100</xdr:colOff>
      <xdr:row>98</xdr:row>
      <xdr:rowOff>132482</xdr:rowOff>
    </xdr:to>
    <xdr:sp macro="" textlink="">
      <xdr:nvSpPr>
        <xdr:cNvPr id="715" name="楕円 714"/>
        <xdr:cNvSpPr/>
      </xdr:nvSpPr>
      <xdr:spPr>
        <a:xfrm>
          <a:off x="13652500" y="168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123609</xdr:rowOff>
    </xdr:from>
    <xdr:ext cx="534377" cy="259045"/>
    <xdr:sp macro="" textlink="">
      <xdr:nvSpPr>
        <xdr:cNvPr id="716" name="テキスト ボックス 715"/>
        <xdr:cNvSpPr txBox="1"/>
      </xdr:nvSpPr>
      <xdr:spPr>
        <a:xfrm>
          <a:off x="13436111" y="169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170053</xdr:rowOff>
    </xdr:from>
    <xdr:to>
      <xdr:col>67</xdr:col>
      <xdr:colOff>101600</xdr:colOff>
      <xdr:row>98</xdr:row>
      <xdr:rowOff>100203</xdr:rowOff>
    </xdr:to>
    <xdr:sp macro="" textlink="">
      <xdr:nvSpPr>
        <xdr:cNvPr id="717" name="楕円 716"/>
        <xdr:cNvSpPr/>
      </xdr:nvSpPr>
      <xdr:spPr>
        <a:xfrm>
          <a:off x="12763500" y="168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91330</xdr:rowOff>
    </xdr:from>
    <xdr:ext cx="534377" cy="259045"/>
    <xdr:sp macro="" textlink="">
      <xdr:nvSpPr>
        <xdr:cNvPr id="718" name="テキスト ボックス 717"/>
        <xdr:cNvSpPr txBox="1"/>
      </xdr:nvSpPr>
      <xdr:spPr>
        <a:xfrm>
          <a:off x="12547111" y="168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民生費：臨時福祉給付金給付事業費の事業終了により△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263,070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、認可保育所の増加や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公定価格の単価改定などにより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施設型等給付費が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+371,184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千円となったことや、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利用者数の増や支給内容の充実による介護給付・訓練等給付費事業費が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+123,096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となったことに加え、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広域化に伴う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国民健康保険市町村標準システムの導入などに伴い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国民健康保険事業特別会計繰出金が＋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120,154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、要介護認定者数の増加に伴う介護給付費の増により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介護保険事業特別会計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への繰出金が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+82,859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千円となった結果</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398,476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千円、住民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一人当たりのコストで＋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なった。今後も高齢化の進行などにより、伸び続けていくことが見込まれる。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衛生費：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クリーンセンター周辺整備事業（名水はだの富士見の湯）の完成により△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425,820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千円となったことに加え、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一部事務組合である秦野市伊勢原市環境衛生組合の斎場整備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が完了したことにより、本市負担分として支出している分担金が△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94,816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千円となるなど、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衛生費全体で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621,892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年度に急増した住民一人当たりのコスト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3,743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21,682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土木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整備の最終年度を迎えた鶴巻温泉駅南口周辺整備事業が△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744,469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千円となったことに加え、国庫補助金を活用した市道改良事業（秦野駅北口ペデストリアンデッキ設置工事）の事業量の減少により△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239,726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千円となったことなどから、土木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費全体で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1,134,106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千円となった。住民一人当たりのコストについて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6,847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34,286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円となっており、依然として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内では高い水準となっている。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実質収支比率については、平成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年度は分母である標準財政規模が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普通交付税の増額などにより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260,228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千円、分子である実質収支は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形式収支が減額したことなどから△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608,278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千円となり、昨年度を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財政調整基金については、鶴巻温泉駅南口周辺整備やクリーンセンター周辺整備事業（名水はだの富士見の湯）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などの大規模事業が平成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年度に完成したことなどにより取崩額が△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1,690,859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千円と大きく減少したため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766,004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2,580,946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標準財政規模に対する財政調整基金残高は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ポイントとなったものの目安としている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％を下回っていることから、市債の借入との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バランスを注視しながら、適正規模の確保に努める。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年度の一般会計及び特別会計等の連結決算額は、</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5,076,500</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千円の黒字となっている。また、連結実質赤字比率は</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17.18</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％の黒字となっており、いずれの会計においても赤字は生じていない。</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前年度との比較では、連結決算額は</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354,252</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千円（前年度</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5,430,752</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千円）、連結赤字比率は</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1.37</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ポイントとなっているが、これは</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公共下水道事業会計で</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+0.87</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ポイント、水道事業会計で</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+0.59</a:t>
          </a:r>
          <a:r>
            <a:rPr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介護保険事業特別会計で</a:t>
          </a:r>
          <a:r>
            <a:rPr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+0.31</a:t>
          </a:r>
          <a:r>
            <a:rPr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、後期高齢者医療事業特別会計で</a:t>
          </a:r>
          <a:r>
            <a:rPr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+0.02</a:t>
          </a:r>
          <a:r>
            <a:rPr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ポイントとなった一方で</a:t>
          </a:r>
          <a:r>
            <a:rPr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一般会計で△</a:t>
          </a:r>
          <a:r>
            <a:rPr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2.13</a:t>
          </a:r>
          <a:r>
            <a:rPr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国民健康保健事業特別会計で</a:t>
          </a:r>
          <a:r>
            <a:rPr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1.02</a:t>
          </a:r>
          <a:r>
            <a:rPr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ポイントとなり、</a:t>
          </a:r>
          <a:r>
            <a:rPr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ポイントを上回ったためである。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一般会計の</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要因は、</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財政調整基金からの繰入金が△</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1,690,860</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千円となったことや、社会資本整備総合交付金などの国庫支出金が△</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1,018,115</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千円となったことなど歳入の減少に伴い実質収支額が</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前年度比で</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608,278</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25.3</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となったことが大きい。</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他の会計では、介護保険事業特別会計は</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276,608</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千円、後期高齢者医療事業特別会計では</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102,080</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国民健康保険事業特別会計は</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25,089</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千円と、それぞれ実質収支額は黒字となっている。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資金不足・剰余額では、水道事業会計は</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2,052,435</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千円、公共下水道事業会計は</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825,543</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千円と、それぞれ剰余額が生じている。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地価の下落など、歳入の根幹をなす市税の増収が見込めない中で、福祉施策の充実や超高齢社会の進行により、扶助費などの社会保障費が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伸び続けており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厳しい財政状況が続いている。このような厳しい状況にあっても、投資すべきところに積極的に投資し、総合計画後期基本計画に位置付けた事業を着実に進め、持続可能なまちづくりを推進していく</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49360269</v>
      </c>
      <c r="BO4" s="461"/>
      <c r="BP4" s="461"/>
      <c r="BQ4" s="461"/>
      <c r="BR4" s="461"/>
      <c r="BS4" s="461"/>
      <c r="BT4" s="461"/>
      <c r="BU4" s="462"/>
      <c r="BV4" s="460">
        <v>52208735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6.1</v>
      </c>
      <c r="CU4" s="642"/>
      <c r="CV4" s="642"/>
      <c r="CW4" s="642"/>
      <c r="CX4" s="642"/>
      <c r="CY4" s="642"/>
      <c r="CZ4" s="642"/>
      <c r="DA4" s="643"/>
      <c r="DB4" s="641">
        <v>8.1999999999999993</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47425869</v>
      </c>
      <c r="BO5" s="466"/>
      <c r="BP5" s="466"/>
      <c r="BQ5" s="466"/>
      <c r="BR5" s="466"/>
      <c r="BS5" s="466"/>
      <c r="BT5" s="466"/>
      <c r="BU5" s="467"/>
      <c r="BV5" s="465">
        <v>49405247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v>
      </c>
      <c r="CU5" s="436"/>
      <c r="CV5" s="436"/>
      <c r="CW5" s="436"/>
      <c r="CX5" s="436"/>
      <c r="CY5" s="436"/>
      <c r="CZ5" s="436"/>
      <c r="DA5" s="437"/>
      <c r="DB5" s="435">
        <v>96.1</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1934400</v>
      </c>
      <c r="BO6" s="466"/>
      <c r="BP6" s="466"/>
      <c r="BQ6" s="466"/>
      <c r="BR6" s="466"/>
      <c r="BS6" s="466"/>
      <c r="BT6" s="466"/>
      <c r="BU6" s="467"/>
      <c r="BV6" s="465">
        <v>2803488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102.5</v>
      </c>
      <c r="CU6" s="616"/>
      <c r="CV6" s="616"/>
      <c r="CW6" s="616"/>
      <c r="CX6" s="616"/>
      <c r="CY6" s="616"/>
      <c r="CZ6" s="616"/>
      <c r="DA6" s="617"/>
      <c r="DB6" s="615">
        <v>103.5</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139655</v>
      </c>
      <c r="BO7" s="466"/>
      <c r="BP7" s="466"/>
      <c r="BQ7" s="466"/>
      <c r="BR7" s="466"/>
      <c r="BS7" s="466"/>
      <c r="BT7" s="466"/>
      <c r="BU7" s="467"/>
      <c r="BV7" s="465">
        <v>400465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29536377</v>
      </c>
      <c r="CU7" s="466"/>
      <c r="CV7" s="466"/>
      <c r="CW7" s="466"/>
      <c r="CX7" s="466"/>
      <c r="CY7" s="466"/>
      <c r="CZ7" s="466"/>
      <c r="DA7" s="467"/>
      <c r="DB7" s="465">
        <v>29276149</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1794745</v>
      </c>
      <c r="BO8" s="466"/>
      <c r="BP8" s="466"/>
      <c r="BQ8" s="466"/>
      <c r="BR8" s="466"/>
      <c r="BS8" s="466"/>
      <c r="BT8" s="466"/>
      <c r="BU8" s="467"/>
      <c r="BV8" s="465">
        <v>2403023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0.9</v>
      </c>
      <c r="CU8" s="579"/>
      <c r="CV8" s="579"/>
      <c r="CW8" s="579"/>
      <c r="CX8" s="579"/>
      <c r="CY8" s="579"/>
      <c r="CZ8" s="579"/>
      <c r="DA8" s="580"/>
      <c r="DB8" s="578">
        <v>0.9</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167378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-608278</v>
      </c>
      <c r="BO9" s="466"/>
      <c r="BP9" s="466"/>
      <c r="BQ9" s="466"/>
      <c r="BR9" s="466"/>
      <c r="BS9" s="466"/>
      <c r="BT9" s="466"/>
      <c r="BU9" s="467"/>
      <c r="BV9" s="465">
        <v>801231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9.5</v>
      </c>
      <c r="CU9" s="436"/>
      <c r="CV9" s="436"/>
      <c r="CW9" s="436"/>
      <c r="CX9" s="436"/>
      <c r="CY9" s="436"/>
      <c r="CZ9" s="436"/>
      <c r="DA9" s="437"/>
      <c r="DB9" s="435">
        <v>9.6</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170145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26826</v>
      </c>
      <c r="BO10" s="466"/>
      <c r="BP10" s="466"/>
      <c r="BQ10" s="466"/>
      <c r="BR10" s="466"/>
      <c r="BS10" s="466"/>
      <c r="BT10" s="466"/>
      <c r="BU10" s="467"/>
      <c r="BV10" s="465">
        <v>25974</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94</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43534</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2">
      <c r="A12" s="186"/>
      <c r="B12" s="581" t="s">
        <v>127</v>
      </c>
      <c r="C12" s="582"/>
      <c r="D12" s="582"/>
      <c r="E12" s="582"/>
      <c r="F12" s="582"/>
      <c r="G12" s="582"/>
      <c r="H12" s="582"/>
      <c r="I12" s="582"/>
      <c r="J12" s="582"/>
      <c r="K12" s="583"/>
      <c r="L12" s="590" t="s">
        <v>128</v>
      </c>
      <c r="M12" s="591"/>
      <c r="N12" s="591"/>
      <c r="O12" s="591"/>
      <c r="P12" s="591"/>
      <c r="Q12" s="592"/>
      <c r="R12" s="593">
        <v>161628</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94</v>
      </c>
      <c r="AV12" s="523"/>
      <c r="AW12" s="523"/>
      <c r="AX12" s="523"/>
      <c r="AY12" s="445" t="s">
        <v>132</v>
      </c>
      <c r="AZ12" s="446"/>
      <c r="BA12" s="446"/>
      <c r="BB12" s="446"/>
      <c r="BC12" s="446"/>
      <c r="BD12" s="446"/>
      <c r="BE12" s="446"/>
      <c r="BF12" s="446"/>
      <c r="BG12" s="446"/>
      <c r="BH12" s="446"/>
      <c r="BI12" s="446"/>
      <c r="BJ12" s="446"/>
      <c r="BK12" s="446"/>
      <c r="BL12" s="446"/>
      <c r="BM12" s="447"/>
      <c r="BN12" s="465">
        <v>360827</v>
      </c>
      <c r="BO12" s="466"/>
      <c r="BP12" s="466"/>
      <c r="BQ12" s="466"/>
      <c r="BR12" s="466"/>
      <c r="BS12" s="466"/>
      <c r="BT12" s="466"/>
      <c r="BU12" s="467"/>
      <c r="BV12" s="465">
        <v>2051686</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134</v>
      </c>
      <c r="N13" s="566"/>
      <c r="O13" s="566"/>
      <c r="P13" s="566"/>
      <c r="Q13" s="567"/>
      <c r="R13" s="568">
        <v>158135</v>
      </c>
      <c r="S13" s="569"/>
      <c r="T13" s="569"/>
      <c r="U13" s="569"/>
      <c r="V13" s="570"/>
      <c r="W13" s="556" t="s">
        <v>135</v>
      </c>
      <c r="X13" s="478"/>
      <c r="Y13" s="478"/>
      <c r="Z13" s="478"/>
      <c r="AA13" s="478"/>
      <c r="AB13" s="479"/>
      <c r="AC13" s="441">
        <v>1434</v>
      </c>
      <c r="AD13" s="442"/>
      <c r="AE13" s="442"/>
      <c r="AF13" s="442"/>
      <c r="AG13" s="443"/>
      <c r="AH13" s="441">
        <v>1544</v>
      </c>
      <c r="AI13" s="442"/>
      <c r="AJ13" s="442"/>
      <c r="AK13" s="442"/>
      <c r="AL13" s="444"/>
      <c r="AM13" s="534" t="s">
        <v>136</v>
      </c>
      <c r="AN13" s="439"/>
      <c r="AO13" s="439"/>
      <c r="AP13" s="439"/>
      <c r="AQ13" s="439"/>
      <c r="AR13" s="439"/>
      <c r="AS13" s="439"/>
      <c r="AT13" s="440"/>
      <c r="AU13" s="522" t="s">
        <v>137</v>
      </c>
      <c r="AV13" s="523"/>
      <c r="AW13" s="523"/>
      <c r="AX13" s="523"/>
      <c r="AY13" s="445" t="s">
        <v>138</v>
      </c>
      <c r="AZ13" s="446"/>
      <c r="BA13" s="446"/>
      <c r="BB13" s="446"/>
      <c r="BC13" s="446"/>
      <c r="BD13" s="446"/>
      <c r="BE13" s="446"/>
      <c r="BF13" s="446"/>
      <c r="BG13" s="446"/>
      <c r="BH13" s="446"/>
      <c r="BI13" s="446"/>
      <c r="BJ13" s="446"/>
      <c r="BK13" s="446"/>
      <c r="BL13" s="446"/>
      <c r="BM13" s="447"/>
      <c r="BN13" s="465">
        <v>-942279</v>
      </c>
      <c r="BO13" s="466"/>
      <c r="BP13" s="466"/>
      <c r="BQ13" s="466"/>
      <c r="BR13" s="466"/>
      <c r="BS13" s="466"/>
      <c r="BT13" s="466"/>
      <c r="BU13" s="467"/>
      <c r="BV13" s="465">
        <v>-1180947</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2.2000000000000002</v>
      </c>
      <c r="CU13" s="436"/>
      <c r="CV13" s="436"/>
      <c r="CW13" s="436"/>
      <c r="CX13" s="436"/>
      <c r="CY13" s="436"/>
      <c r="CZ13" s="436"/>
      <c r="DA13" s="437"/>
      <c r="DB13" s="435">
        <v>3.1</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140</v>
      </c>
      <c r="M14" s="599"/>
      <c r="N14" s="599"/>
      <c r="O14" s="599"/>
      <c r="P14" s="599"/>
      <c r="Q14" s="600"/>
      <c r="R14" s="568">
        <v>162296</v>
      </c>
      <c r="S14" s="569"/>
      <c r="T14" s="569"/>
      <c r="U14" s="569"/>
      <c r="V14" s="570"/>
      <c r="W14" s="571"/>
      <c r="X14" s="481"/>
      <c r="Y14" s="481"/>
      <c r="Z14" s="481"/>
      <c r="AA14" s="481"/>
      <c r="AB14" s="482"/>
      <c r="AC14" s="561">
        <v>2.1</v>
      </c>
      <c r="AD14" s="562"/>
      <c r="AE14" s="562"/>
      <c r="AF14" s="562"/>
      <c r="AG14" s="563"/>
      <c r="AH14" s="561">
        <v>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v>26.7</v>
      </c>
      <c r="CU14" s="573"/>
      <c r="CV14" s="573"/>
      <c r="CW14" s="573"/>
      <c r="CX14" s="573"/>
      <c r="CY14" s="573"/>
      <c r="CZ14" s="573"/>
      <c r="DA14" s="574"/>
      <c r="DB14" s="572">
        <v>36</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142</v>
      </c>
      <c r="N15" s="566"/>
      <c r="O15" s="566"/>
      <c r="P15" s="566"/>
      <c r="Q15" s="567"/>
      <c r="R15" s="568">
        <v>159061</v>
      </c>
      <c r="S15" s="569"/>
      <c r="T15" s="569"/>
      <c r="U15" s="569"/>
      <c r="V15" s="570"/>
      <c r="W15" s="556" t="s">
        <v>143</v>
      </c>
      <c r="X15" s="478"/>
      <c r="Y15" s="478"/>
      <c r="Z15" s="478"/>
      <c r="AA15" s="478"/>
      <c r="AB15" s="479"/>
      <c r="AC15" s="441">
        <v>20145</v>
      </c>
      <c r="AD15" s="442"/>
      <c r="AE15" s="442"/>
      <c r="AF15" s="442"/>
      <c r="AG15" s="443"/>
      <c r="AH15" s="441">
        <v>21732</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19586478</v>
      </c>
      <c r="BO15" s="461"/>
      <c r="BP15" s="461"/>
      <c r="BQ15" s="461"/>
      <c r="BR15" s="461"/>
      <c r="BS15" s="461"/>
      <c r="BT15" s="461"/>
      <c r="BU15" s="462"/>
      <c r="BV15" s="460">
        <v>19554037</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28.9</v>
      </c>
      <c r="AD16" s="562"/>
      <c r="AE16" s="562"/>
      <c r="AF16" s="562"/>
      <c r="AG16" s="563"/>
      <c r="AH16" s="561">
        <v>29.5</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21890084</v>
      </c>
      <c r="BO16" s="466"/>
      <c r="BP16" s="466"/>
      <c r="BQ16" s="466"/>
      <c r="BR16" s="466"/>
      <c r="BS16" s="466"/>
      <c r="BT16" s="466"/>
      <c r="BU16" s="467"/>
      <c r="BV16" s="465">
        <v>21712798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149</v>
      </c>
      <c r="N17" s="551"/>
      <c r="O17" s="551"/>
      <c r="P17" s="551"/>
      <c r="Q17" s="552"/>
      <c r="R17" s="553" t="s">
        <v>150</v>
      </c>
      <c r="S17" s="554"/>
      <c r="T17" s="554"/>
      <c r="U17" s="554"/>
      <c r="V17" s="555"/>
      <c r="W17" s="556" t="s">
        <v>151</v>
      </c>
      <c r="X17" s="478"/>
      <c r="Y17" s="478"/>
      <c r="Z17" s="478"/>
      <c r="AA17" s="478"/>
      <c r="AB17" s="479"/>
      <c r="AC17" s="441">
        <v>48135</v>
      </c>
      <c r="AD17" s="442"/>
      <c r="AE17" s="442"/>
      <c r="AF17" s="442"/>
      <c r="AG17" s="443"/>
      <c r="AH17" s="441">
        <v>50505</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25018543</v>
      </c>
      <c r="BO17" s="466"/>
      <c r="BP17" s="466"/>
      <c r="BQ17" s="466"/>
      <c r="BR17" s="466"/>
      <c r="BS17" s="466"/>
      <c r="BT17" s="466"/>
      <c r="BU17" s="467"/>
      <c r="BV17" s="465">
        <v>25016551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153</v>
      </c>
      <c r="C18" s="528"/>
      <c r="D18" s="528"/>
      <c r="E18" s="529"/>
      <c r="F18" s="529"/>
      <c r="G18" s="529"/>
      <c r="H18" s="529"/>
      <c r="I18" s="529"/>
      <c r="J18" s="529"/>
      <c r="K18" s="529"/>
      <c r="L18" s="530">
        <v>103.76</v>
      </c>
      <c r="M18" s="530"/>
      <c r="N18" s="530"/>
      <c r="O18" s="530"/>
      <c r="P18" s="530"/>
      <c r="Q18" s="530"/>
      <c r="R18" s="531"/>
      <c r="S18" s="531"/>
      <c r="T18" s="531"/>
      <c r="U18" s="531"/>
      <c r="V18" s="532"/>
      <c r="W18" s="546"/>
      <c r="X18" s="547"/>
      <c r="Y18" s="547"/>
      <c r="Z18" s="547"/>
      <c r="AA18" s="547"/>
      <c r="AB18" s="557"/>
      <c r="AC18" s="429">
        <v>69</v>
      </c>
      <c r="AD18" s="430"/>
      <c r="AE18" s="430"/>
      <c r="AF18" s="430"/>
      <c r="AG18" s="533"/>
      <c r="AH18" s="429">
        <v>68.5</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28453222</v>
      </c>
      <c r="BO18" s="466"/>
      <c r="BP18" s="466"/>
      <c r="BQ18" s="466"/>
      <c r="BR18" s="466"/>
      <c r="BS18" s="466"/>
      <c r="BT18" s="466"/>
      <c r="BU18" s="467"/>
      <c r="BV18" s="465">
        <v>28512315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155</v>
      </c>
      <c r="C19" s="528"/>
      <c r="D19" s="528"/>
      <c r="E19" s="529"/>
      <c r="F19" s="529"/>
      <c r="G19" s="529"/>
      <c r="H19" s="529"/>
      <c r="I19" s="529"/>
      <c r="J19" s="529"/>
      <c r="K19" s="529"/>
      <c r="L19" s="535">
        <v>1613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34193313</v>
      </c>
      <c r="BO19" s="466"/>
      <c r="BP19" s="466"/>
      <c r="BQ19" s="466"/>
      <c r="BR19" s="466"/>
      <c r="BS19" s="466"/>
      <c r="BT19" s="466"/>
      <c r="BU19" s="467"/>
      <c r="BV19" s="465">
        <v>35191701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157</v>
      </c>
      <c r="C20" s="528"/>
      <c r="D20" s="528"/>
      <c r="E20" s="529"/>
      <c r="F20" s="529"/>
      <c r="G20" s="529"/>
      <c r="H20" s="529"/>
      <c r="I20" s="529"/>
      <c r="J20" s="529"/>
      <c r="K20" s="529"/>
      <c r="L20" s="535">
        <v>69778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33987393</v>
      </c>
      <c r="BO23" s="466"/>
      <c r="BP23" s="466"/>
      <c r="BQ23" s="466"/>
      <c r="BR23" s="466"/>
      <c r="BS23" s="466"/>
      <c r="BT23" s="466"/>
      <c r="BU23" s="467"/>
      <c r="BV23" s="465">
        <v>33820114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166</v>
      </c>
      <c r="F24" s="439"/>
      <c r="G24" s="439"/>
      <c r="H24" s="439"/>
      <c r="I24" s="439"/>
      <c r="J24" s="439"/>
      <c r="K24" s="440"/>
      <c r="L24" s="441">
        <v>1</v>
      </c>
      <c r="M24" s="442"/>
      <c r="N24" s="442"/>
      <c r="O24" s="442"/>
      <c r="P24" s="443"/>
      <c r="Q24" s="441">
        <v>8442</v>
      </c>
      <c r="R24" s="442"/>
      <c r="S24" s="442"/>
      <c r="T24" s="442"/>
      <c r="U24" s="442"/>
      <c r="V24" s="443"/>
      <c r="W24" s="507"/>
      <c r="X24" s="498"/>
      <c r="Y24" s="499"/>
      <c r="Z24" s="438" t="s">
        <v>167</v>
      </c>
      <c r="AA24" s="439"/>
      <c r="AB24" s="439"/>
      <c r="AC24" s="439"/>
      <c r="AD24" s="439"/>
      <c r="AE24" s="439"/>
      <c r="AF24" s="439"/>
      <c r="AG24" s="440"/>
      <c r="AH24" s="441">
        <v>903</v>
      </c>
      <c r="AI24" s="442"/>
      <c r="AJ24" s="442"/>
      <c r="AK24" s="442"/>
      <c r="AL24" s="443"/>
      <c r="AM24" s="441">
        <v>2755956</v>
      </c>
      <c r="AN24" s="442"/>
      <c r="AO24" s="442"/>
      <c r="AP24" s="442"/>
      <c r="AQ24" s="442"/>
      <c r="AR24" s="443"/>
      <c r="AS24" s="441">
        <v>3052</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27997996</v>
      </c>
      <c r="BO24" s="466"/>
      <c r="BP24" s="466"/>
      <c r="BQ24" s="466"/>
      <c r="BR24" s="466"/>
      <c r="BS24" s="466"/>
      <c r="BT24" s="466"/>
      <c r="BU24" s="467"/>
      <c r="BV24" s="465">
        <v>27245877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169</v>
      </c>
      <c r="F25" s="439"/>
      <c r="G25" s="439"/>
      <c r="H25" s="439"/>
      <c r="I25" s="439"/>
      <c r="J25" s="439"/>
      <c r="K25" s="440"/>
      <c r="L25" s="441">
        <v>2</v>
      </c>
      <c r="M25" s="442"/>
      <c r="N25" s="442"/>
      <c r="O25" s="442"/>
      <c r="P25" s="443"/>
      <c r="Q25" s="441">
        <v>6912</v>
      </c>
      <c r="R25" s="442"/>
      <c r="S25" s="442"/>
      <c r="T25" s="442"/>
      <c r="U25" s="442"/>
      <c r="V25" s="443"/>
      <c r="W25" s="507"/>
      <c r="X25" s="498"/>
      <c r="Y25" s="499"/>
      <c r="Z25" s="438" t="s">
        <v>170</v>
      </c>
      <c r="AA25" s="439"/>
      <c r="AB25" s="439"/>
      <c r="AC25" s="439"/>
      <c r="AD25" s="439"/>
      <c r="AE25" s="439"/>
      <c r="AF25" s="439"/>
      <c r="AG25" s="440"/>
      <c r="AH25" s="441">
        <v>199</v>
      </c>
      <c r="AI25" s="442"/>
      <c r="AJ25" s="442"/>
      <c r="AK25" s="442"/>
      <c r="AL25" s="443"/>
      <c r="AM25" s="441">
        <v>587448</v>
      </c>
      <c r="AN25" s="442"/>
      <c r="AO25" s="442"/>
      <c r="AP25" s="442"/>
      <c r="AQ25" s="442"/>
      <c r="AR25" s="443"/>
      <c r="AS25" s="441">
        <v>2952</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3824519</v>
      </c>
      <c r="BO25" s="461"/>
      <c r="BP25" s="461"/>
      <c r="BQ25" s="461"/>
      <c r="BR25" s="461"/>
      <c r="BS25" s="461"/>
      <c r="BT25" s="461"/>
      <c r="BU25" s="462"/>
      <c r="BV25" s="460">
        <v>4320112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172</v>
      </c>
      <c r="F26" s="439"/>
      <c r="G26" s="439"/>
      <c r="H26" s="439"/>
      <c r="I26" s="439"/>
      <c r="J26" s="439"/>
      <c r="K26" s="440"/>
      <c r="L26" s="441">
        <v>1</v>
      </c>
      <c r="M26" s="442"/>
      <c r="N26" s="442"/>
      <c r="O26" s="442"/>
      <c r="P26" s="443"/>
      <c r="Q26" s="441">
        <v>6840</v>
      </c>
      <c r="R26" s="442"/>
      <c r="S26" s="442"/>
      <c r="T26" s="442"/>
      <c r="U26" s="442"/>
      <c r="V26" s="443"/>
      <c r="W26" s="507"/>
      <c r="X26" s="498"/>
      <c r="Y26" s="499"/>
      <c r="Z26" s="438" t="s">
        <v>173</v>
      </c>
      <c r="AA26" s="520"/>
      <c r="AB26" s="520"/>
      <c r="AC26" s="520"/>
      <c r="AD26" s="520"/>
      <c r="AE26" s="520"/>
      <c r="AF26" s="520"/>
      <c r="AG26" s="521"/>
      <c r="AH26" s="441">
        <v>52</v>
      </c>
      <c r="AI26" s="442"/>
      <c r="AJ26" s="442"/>
      <c r="AK26" s="442"/>
      <c r="AL26" s="443"/>
      <c r="AM26" s="441">
        <v>171340</v>
      </c>
      <c r="AN26" s="442"/>
      <c r="AO26" s="442"/>
      <c r="AP26" s="442"/>
      <c r="AQ26" s="442"/>
      <c r="AR26" s="443"/>
      <c r="AS26" s="441">
        <v>3295</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176</v>
      </c>
      <c r="F27" s="439"/>
      <c r="G27" s="439"/>
      <c r="H27" s="439"/>
      <c r="I27" s="439"/>
      <c r="J27" s="439"/>
      <c r="K27" s="440"/>
      <c r="L27" s="441">
        <v>1</v>
      </c>
      <c r="M27" s="442"/>
      <c r="N27" s="442"/>
      <c r="O27" s="442"/>
      <c r="P27" s="443"/>
      <c r="Q27" s="441">
        <v>5420</v>
      </c>
      <c r="R27" s="442"/>
      <c r="S27" s="442"/>
      <c r="T27" s="442"/>
      <c r="U27" s="442"/>
      <c r="V27" s="443"/>
      <c r="W27" s="507"/>
      <c r="X27" s="498"/>
      <c r="Y27" s="499"/>
      <c r="Z27" s="438" t="s">
        <v>177</v>
      </c>
      <c r="AA27" s="439"/>
      <c r="AB27" s="439"/>
      <c r="AC27" s="439"/>
      <c r="AD27" s="439"/>
      <c r="AE27" s="439"/>
      <c r="AF27" s="439"/>
      <c r="AG27" s="440"/>
      <c r="AH27" s="441">
        <v>76</v>
      </c>
      <c r="AI27" s="442"/>
      <c r="AJ27" s="442"/>
      <c r="AK27" s="442"/>
      <c r="AL27" s="443"/>
      <c r="AM27" s="441">
        <v>246788</v>
      </c>
      <c r="AN27" s="442"/>
      <c r="AO27" s="442"/>
      <c r="AP27" s="442"/>
      <c r="AQ27" s="442"/>
      <c r="AR27" s="443"/>
      <c r="AS27" s="441">
        <v>3247</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307000</v>
      </c>
      <c r="BO27" s="469"/>
      <c r="BP27" s="469"/>
      <c r="BQ27" s="469"/>
      <c r="BR27" s="469"/>
      <c r="BS27" s="469"/>
      <c r="BT27" s="469"/>
      <c r="BU27" s="470"/>
      <c r="BV27" s="468">
        <v>307000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179</v>
      </c>
      <c r="F28" s="439"/>
      <c r="G28" s="439"/>
      <c r="H28" s="439"/>
      <c r="I28" s="439"/>
      <c r="J28" s="439"/>
      <c r="K28" s="440"/>
      <c r="L28" s="441">
        <v>1</v>
      </c>
      <c r="M28" s="442"/>
      <c r="N28" s="442"/>
      <c r="O28" s="442"/>
      <c r="P28" s="443"/>
      <c r="Q28" s="441">
        <v>4730</v>
      </c>
      <c r="R28" s="442"/>
      <c r="S28" s="442"/>
      <c r="T28" s="442"/>
      <c r="U28" s="442"/>
      <c r="V28" s="443"/>
      <c r="W28" s="507"/>
      <c r="X28" s="498"/>
      <c r="Y28" s="499"/>
      <c r="Z28" s="438" t="s">
        <v>180</v>
      </c>
      <c r="AA28" s="439"/>
      <c r="AB28" s="439"/>
      <c r="AC28" s="439"/>
      <c r="AD28" s="439"/>
      <c r="AE28" s="439"/>
      <c r="AF28" s="439"/>
      <c r="AG28" s="440"/>
      <c r="AH28" s="441" t="s">
        <v>175</v>
      </c>
      <c r="AI28" s="442"/>
      <c r="AJ28" s="442"/>
      <c r="AK28" s="442"/>
      <c r="AL28" s="443"/>
      <c r="AM28" s="441" t="s">
        <v>175</v>
      </c>
      <c r="AN28" s="442"/>
      <c r="AO28" s="442"/>
      <c r="AP28" s="442"/>
      <c r="AQ28" s="442"/>
      <c r="AR28" s="443"/>
      <c r="AS28" s="441" t="s">
        <v>175</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2580946</v>
      </c>
      <c r="BO28" s="461"/>
      <c r="BP28" s="461"/>
      <c r="BQ28" s="461"/>
      <c r="BR28" s="461"/>
      <c r="BS28" s="461"/>
      <c r="BT28" s="461"/>
      <c r="BU28" s="462"/>
      <c r="BV28" s="460">
        <v>1814947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182</v>
      </c>
      <c r="F29" s="439"/>
      <c r="G29" s="439"/>
      <c r="H29" s="439"/>
      <c r="I29" s="439"/>
      <c r="J29" s="439"/>
      <c r="K29" s="440"/>
      <c r="L29" s="441">
        <v>22</v>
      </c>
      <c r="M29" s="442"/>
      <c r="N29" s="442"/>
      <c r="O29" s="442"/>
      <c r="P29" s="443"/>
      <c r="Q29" s="441">
        <v>4330</v>
      </c>
      <c r="R29" s="442"/>
      <c r="S29" s="442"/>
      <c r="T29" s="442"/>
      <c r="U29" s="442"/>
      <c r="V29" s="443"/>
      <c r="W29" s="508"/>
      <c r="X29" s="509"/>
      <c r="Y29" s="510"/>
      <c r="Z29" s="438" t="s">
        <v>183</v>
      </c>
      <c r="AA29" s="439"/>
      <c r="AB29" s="439"/>
      <c r="AC29" s="439"/>
      <c r="AD29" s="439"/>
      <c r="AE29" s="439"/>
      <c r="AF29" s="439"/>
      <c r="AG29" s="440"/>
      <c r="AH29" s="441">
        <v>979</v>
      </c>
      <c r="AI29" s="442"/>
      <c r="AJ29" s="442"/>
      <c r="AK29" s="442"/>
      <c r="AL29" s="443"/>
      <c r="AM29" s="441">
        <v>3002744</v>
      </c>
      <c r="AN29" s="442"/>
      <c r="AO29" s="442"/>
      <c r="AP29" s="442"/>
      <c r="AQ29" s="442"/>
      <c r="AR29" s="443"/>
      <c r="AS29" s="441">
        <v>3067</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t="s">
        <v>126</v>
      </c>
      <c r="BO29" s="466"/>
      <c r="BP29" s="466"/>
      <c r="BQ29" s="466"/>
      <c r="BR29" s="466"/>
      <c r="BS29" s="466"/>
      <c r="BT29" s="466"/>
      <c r="BU29" s="467"/>
      <c r="BV29" s="465" t="s">
        <v>175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101.4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876068</v>
      </c>
      <c r="BO30" s="469"/>
      <c r="BP30" s="469"/>
      <c r="BQ30" s="469"/>
      <c r="BR30" s="469"/>
      <c r="BS30" s="469"/>
      <c r="BT30" s="469"/>
      <c r="BU30" s="470"/>
      <c r="BV30" s="468">
        <v>1084172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192</v>
      </c>
      <c r="AN33" s="428"/>
      <c r="AO33" s="427" t="s">
        <v>193</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192</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秦野市伊勢原市環境衛生組合</v>
      </c>
      <c r="BZ34" s="423"/>
      <c r="CA34" s="423"/>
      <c r="CB34" s="423"/>
      <c r="CC34" s="423"/>
      <c r="CD34" s="423"/>
      <c r="CE34" s="423"/>
      <c r="CF34" s="423"/>
      <c r="CG34" s="423"/>
      <c r="CH34" s="423"/>
      <c r="CI34" s="423"/>
      <c r="CJ34" s="423"/>
      <c r="CK34" s="423"/>
      <c r="CL34" s="423"/>
      <c r="CM34" s="423"/>
      <c r="CN34" s="213"/>
      <c r="CO34" s="424">
        <f>IF(CQ34="","",MAX(C34:D43,U34:V43,AM34:AN43,BE34:BF43,BW34:BX43)+1)</f>
        <v>11</v>
      </c>
      <c r="CP34" s="424"/>
      <c r="CQ34" s="423" t="str">
        <f>IF('各会計、関係団体の財政状況及び健全化判断比率'!BS7="","",'各会計、関係団体の財政状況及び健全化判断比率'!BS7)</f>
        <v>秦野市土地開発公社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神奈川県後期高齢者医療広域連合（一般会計）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12</v>
      </c>
      <c r="CP35" s="424"/>
      <c r="CQ35" s="423" t="str">
        <f>IF('各会計、関係団体の財政状況及び健全化判断比率'!BS8="","",'各会計、関係団体の財政状況及び健全化判断比率'!BS8)</f>
        <v>秦野市学校保全公社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神奈川県後期高齢者医療広域連合（後期高齢者医療特別会計）</v>
      </c>
      <c r="BZ36" s="423"/>
      <c r="CA36" s="423"/>
      <c r="CB36" s="423"/>
      <c r="CC36" s="423"/>
      <c r="CD36" s="423"/>
      <c r="CE36" s="423"/>
      <c r="CF36" s="423"/>
      <c r="CG36" s="423"/>
      <c r="CH36" s="423"/>
      <c r="CI36" s="423"/>
      <c r="CJ36" s="423"/>
      <c r="CK36" s="423"/>
      <c r="CL36" s="423"/>
      <c r="CM36" s="423"/>
      <c r="CN36" s="213"/>
      <c r="CO36" s="424">
        <f t="shared" si="3"/>
        <v>13</v>
      </c>
      <c r="CP36" s="424"/>
      <c r="CQ36" s="423" t="str">
        <f>IF('各会計、関係団体の財政状況及び健全化判断比率'!BS9="","",'各会計、関係団体の財政状況及び健全化判断比率'!BS9)</f>
        <v>秦野市スポーツ協会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金目川水害予防組合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JwEKla3f/bUrsh/8wIBGaPm2DhTNnVtnhqNSgEUrX4Qk25iPNSfFYZZLxE54w6sJ+TnLqQKnAXlNXagVgvblA==" saltValue="4nh7wVE7syusLVzmhGDR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x14ac:dyDescent="0.2">
      <c r="A34" s="22"/>
      <c r="B34" s="31"/>
      <c r="C34" s="1244" t="s">
        <v>545</v>
      </c>
      <c r="D34" s="1244"/>
      <c r="E34" s="1245"/>
      <c r="F34" s="32">
        <v>4.74</v>
      </c>
      <c r="G34" s="33">
        <v>4.55</v>
      </c>
      <c r="H34" s="33">
        <v>5.8</v>
      </c>
      <c r="I34" s="33">
        <v>6.35</v>
      </c>
      <c r="J34" s="34">
        <v>6.94</v>
      </c>
      <c r="K34" s="22"/>
      <c r="L34" s="22"/>
      <c r="M34" s="22"/>
      <c r="N34" s="22"/>
      <c r="O34" s="22"/>
      <c r="P34" s="22"/>
    </row>
    <row r="35" spans="1:16" ht="39" customHeight="1" x14ac:dyDescent="0.2">
      <c r="A35" s="22"/>
      <c r="B35" s="35"/>
      <c r="C35" s="1238" t="s">
        <v>546</v>
      </c>
      <c r="D35" s="1239"/>
      <c r="E35" s="1240"/>
      <c r="F35" s="36">
        <v>8.14</v>
      </c>
      <c r="G35" s="37">
        <v>9.76</v>
      </c>
      <c r="H35" s="37">
        <v>5.5</v>
      </c>
      <c r="I35" s="37">
        <v>8.1999999999999993</v>
      </c>
      <c r="J35" s="38">
        <v>6.07</v>
      </c>
      <c r="K35" s="22"/>
      <c r="L35" s="22"/>
      <c r="M35" s="22"/>
      <c r="N35" s="22"/>
      <c r="O35" s="22"/>
      <c r="P35" s="22"/>
    </row>
    <row r="36" spans="1:16" ht="39" customHeight="1" x14ac:dyDescent="0.2">
      <c r="A36" s="22"/>
      <c r="B36" s="35"/>
      <c r="C36" s="1238" t="s">
        <v>547</v>
      </c>
      <c r="D36" s="1239"/>
      <c r="E36" s="1240"/>
      <c r="F36" s="36" t="s">
        <v>494</v>
      </c>
      <c r="G36" s="37" t="s">
        <v>494</v>
      </c>
      <c r="H36" s="37">
        <v>1.51</v>
      </c>
      <c r="I36" s="37">
        <v>1.92</v>
      </c>
      <c r="J36" s="38">
        <v>2.79</v>
      </c>
      <c r="K36" s="22"/>
      <c r="L36" s="22"/>
      <c r="M36" s="22"/>
      <c r="N36" s="22"/>
      <c r="O36" s="22"/>
      <c r="P36" s="22"/>
    </row>
    <row r="37" spans="1:16" ht="39" customHeight="1" x14ac:dyDescent="0.2">
      <c r="A37" s="22"/>
      <c r="B37" s="35"/>
      <c r="C37" s="1238" t="s">
        <v>548</v>
      </c>
      <c r="D37" s="1239"/>
      <c r="E37" s="1240"/>
      <c r="F37" s="36">
        <v>0.91</v>
      </c>
      <c r="G37" s="37">
        <v>0.56000000000000005</v>
      </c>
      <c r="H37" s="37">
        <v>0.88</v>
      </c>
      <c r="I37" s="37">
        <v>0.62</v>
      </c>
      <c r="J37" s="38">
        <v>0.93</v>
      </c>
      <c r="K37" s="22"/>
      <c r="L37" s="22"/>
      <c r="M37" s="22"/>
      <c r="N37" s="22"/>
      <c r="O37" s="22"/>
      <c r="P37" s="22"/>
    </row>
    <row r="38" spans="1:16" ht="39" customHeight="1" x14ac:dyDescent="0.2">
      <c r="A38" s="22"/>
      <c r="B38" s="35"/>
      <c r="C38" s="1238" t="s">
        <v>549</v>
      </c>
      <c r="D38" s="1239"/>
      <c r="E38" s="1240"/>
      <c r="F38" s="36">
        <v>0.28999999999999998</v>
      </c>
      <c r="G38" s="37">
        <v>0.35</v>
      </c>
      <c r="H38" s="37">
        <v>0.38</v>
      </c>
      <c r="I38" s="37">
        <v>0.32</v>
      </c>
      <c r="J38" s="38">
        <v>0.34</v>
      </c>
      <c r="K38" s="22"/>
      <c r="L38" s="22"/>
      <c r="M38" s="22"/>
      <c r="N38" s="22"/>
      <c r="O38" s="22"/>
      <c r="P38" s="22"/>
    </row>
    <row r="39" spans="1:16" ht="39" customHeight="1" x14ac:dyDescent="0.2">
      <c r="A39" s="22"/>
      <c r="B39" s="35"/>
      <c r="C39" s="1238" t="s">
        <v>550</v>
      </c>
      <c r="D39" s="1239"/>
      <c r="E39" s="1240"/>
      <c r="F39" s="36">
        <v>0.97</v>
      </c>
      <c r="G39" s="37">
        <v>0.97</v>
      </c>
      <c r="H39" s="37">
        <v>0.77</v>
      </c>
      <c r="I39" s="37">
        <v>1.1000000000000001</v>
      </c>
      <c r="J39" s="38">
        <v>0.08</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551</v>
      </c>
      <c r="D42" s="1239"/>
      <c r="E42" s="1240"/>
      <c r="F42" s="36" t="s">
        <v>494</v>
      </c>
      <c r="G42" s="37" t="s">
        <v>494</v>
      </c>
      <c r="H42" s="37" t="s">
        <v>494</v>
      </c>
      <c r="I42" s="37" t="s">
        <v>494</v>
      </c>
      <c r="J42" s="38" t="s">
        <v>494</v>
      </c>
      <c r="K42" s="22"/>
      <c r="L42" s="22"/>
      <c r="M42" s="22"/>
      <c r="N42" s="22"/>
      <c r="O42" s="22"/>
      <c r="P42" s="22"/>
    </row>
    <row r="43" spans="1:16" ht="39" customHeight="1" thickBot="1" x14ac:dyDescent="0.25">
      <c r="A43" s="22"/>
      <c r="B43" s="40"/>
      <c r="C43" s="1241" t="s">
        <v>552</v>
      </c>
      <c r="D43" s="1242"/>
      <c r="E43" s="1243"/>
      <c r="F43" s="41">
        <v>0.17</v>
      </c>
      <c r="G43" s="42">
        <v>3.01</v>
      </c>
      <c r="H43" s="42" t="s">
        <v>494</v>
      </c>
      <c r="I43" s="42" t="s">
        <v>494</v>
      </c>
      <c r="J43" s="43" t="s">
        <v>494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VQyNF785FC2YvYRy9kujQ/qqaHcv1QR02pi2Xzkf+MSlUpTuTLruGRRiFSRzAs4rH5SEeFKnWaNcPNPJHTt6Q==" saltValue="jPsnPhlEO/DDJU0EMhLZ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3937</v>
      </c>
      <c r="L45" s="60">
        <v>3681</v>
      </c>
      <c r="M45" s="60">
        <v>3468</v>
      </c>
      <c r="N45" s="60">
        <v>3345</v>
      </c>
      <c r="O45" s="61">
        <v>3266</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494</v>
      </c>
      <c r="L46" s="64" t="s">
        <v>494</v>
      </c>
      <c r="M46" s="64" t="s">
        <v>494</v>
      </c>
      <c r="N46" s="64" t="s">
        <v>494</v>
      </c>
      <c r="O46" s="65" t="s">
        <v>494</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494</v>
      </c>
      <c r="L47" s="64" t="s">
        <v>494</v>
      </c>
      <c r="M47" s="64" t="s">
        <v>494</v>
      </c>
      <c r="N47" s="64" t="s">
        <v>494</v>
      </c>
      <c r="O47" s="65" t="s">
        <v>494</v>
      </c>
      <c r="P47" s="48"/>
      <c r="Q47" s="48"/>
      <c r="R47" s="48"/>
      <c r="S47" s="48"/>
      <c r="T47" s="48"/>
      <c r="U47" s="48"/>
    </row>
    <row r="48" spans="1:21" ht="30.75" customHeight="1" x14ac:dyDescent="0.2">
      <c r="A48" s="48"/>
      <c r="B48" s="1266"/>
      <c r="C48" s="1267"/>
      <c r="D48" s="62"/>
      <c r="E48" s="1248" t="s">
        <v>15</v>
      </c>
      <c r="F48" s="1248"/>
      <c r="G48" s="1248"/>
      <c r="H48" s="1248"/>
      <c r="I48" s="1248"/>
      <c r="J48" s="1249"/>
      <c r="K48" s="63">
        <v>1866</v>
      </c>
      <c r="L48" s="64">
        <v>1915</v>
      </c>
      <c r="M48" s="64">
        <v>2046</v>
      </c>
      <c r="N48" s="64">
        <v>1822</v>
      </c>
      <c r="O48" s="65">
        <v>1765</v>
      </c>
      <c r="P48" s="48"/>
      <c r="Q48" s="48"/>
      <c r="R48" s="48"/>
      <c r="S48" s="48"/>
      <c r="T48" s="48"/>
      <c r="U48" s="48"/>
    </row>
    <row r="49" spans="1:21" ht="30.75" customHeight="1" x14ac:dyDescent="0.2">
      <c r="A49" s="48"/>
      <c r="B49" s="1266"/>
      <c r="C49" s="1267"/>
      <c r="D49" s="62"/>
      <c r="E49" s="1248" t="s">
        <v>16</v>
      </c>
      <c r="F49" s="1248"/>
      <c r="G49" s="1248"/>
      <c r="H49" s="1248"/>
      <c r="I49" s="1248"/>
      <c r="J49" s="1249"/>
      <c r="K49" s="63">
        <v>35</v>
      </c>
      <c r="L49" s="64">
        <v>56</v>
      </c>
      <c r="M49" s="64">
        <v>305</v>
      </c>
      <c r="N49" s="64">
        <v>305</v>
      </c>
      <c r="O49" s="65">
        <v>304</v>
      </c>
      <c r="P49" s="48"/>
      <c r="Q49" s="48"/>
      <c r="R49" s="48"/>
      <c r="S49" s="48"/>
      <c r="T49" s="48"/>
      <c r="U49" s="48"/>
    </row>
    <row r="50" spans="1:21" ht="30.75" customHeight="1" x14ac:dyDescent="0.2">
      <c r="A50" s="48"/>
      <c r="B50" s="1266"/>
      <c r="C50" s="1267"/>
      <c r="D50" s="62"/>
      <c r="E50" s="1248" t="s">
        <v>17</v>
      </c>
      <c r="F50" s="1248"/>
      <c r="G50" s="1248"/>
      <c r="H50" s="1248"/>
      <c r="I50" s="1248"/>
      <c r="J50" s="1249"/>
      <c r="K50" s="63">
        <v>146</v>
      </c>
      <c r="L50" s="64">
        <v>141</v>
      </c>
      <c r="M50" s="64">
        <v>139</v>
      </c>
      <c r="N50" s="64">
        <v>136</v>
      </c>
      <c r="O50" s="65">
        <v>134</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494</v>
      </c>
      <c r="L51" s="64" t="s">
        <v>494</v>
      </c>
      <c r="M51" s="64" t="s">
        <v>494</v>
      </c>
      <c r="N51" s="64" t="s">
        <v>494</v>
      </c>
      <c r="O51" s="65" t="s">
        <v>494</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5261</v>
      </c>
      <c r="L52" s="64">
        <v>4814</v>
      </c>
      <c r="M52" s="64">
        <v>5032</v>
      </c>
      <c r="N52" s="64">
        <v>5118</v>
      </c>
      <c r="O52" s="65">
        <v>5140</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723</v>
      </c>
      <c r="L53" s="69">
        <v>979</v>
      </c>
      <c r="M53" s="69">
        <v>926</v>
      </c>
      <c r="N53" s="69">
        <v>490</v>
      </c>
      <c r="O53" s="70">
        <v>329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553</v>
      </c>
      <c r="L56" s="80" t="s">
        <v>554</v>
      </c>
      <c r="M56" s="80" t="s">
        <v>555</v>
      </c>
      <c r="N56" s="80" t="s">
        <v>556</v>
      </c>
      <c r="O56" s="81" t="s">
        <v>557</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569</v>
      </c>
      <c r="L57" s="83" t="s">
        <v>570</v>
      </c>
      <c r="M57" s="83" t="s">
        <v>569</v>
      </c>
      <c r="N57" s="83" t="s">
        <v>569</v>
      </c>
      <c r="O57" s="84" t="s">
        <v>569</v>
      </c>
    </row>
    <row r="58" spans="1:21" ht="31.5" customHeight="1" thickBot="1" x14ac:dyDescent="0.25">
      <c r="B58" s="1256"/>
      <c r="C58" s="1257"/>
      <c r="D58" s="1261" t="s">
        <v>27</v>
      </c>
      <c r="E58" s="1262"/>
      <c r="F58" s="1262"/>
      <c r="G58" s="1262"/>
      <c r="H58" s="1262"/>
      <c r="I58" s="1262"/>
      <c r="J58" s="1263"/>
      <c r="K58" s="85" t="s">
        <v>569</v>
      </c>
      <c r="L58" s="86" t="s">
        <v>569</v>
      </c>
      <c r="M58" s="86" t="s">
        <v>569</v>
      </c>
      <c r="N58" s="86" t="s">
        <v>569</v>
      </c>
      <c r="O58" s="87" t="s">
        <v>569</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xZ1+HhR2OPZwKuBpf6vihNcTh1FooFEey4z8SDWWDr0z6l1ZccUgROLbxoIPnC//JMiVjRDgPwE076wzpet9g==" saltValue="ZdiiRADs3boYnUqFHaI0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535</v>
      </c>
      <c r="J40" s="99" t="s">
        <v>536</v>
      </c>
      <c r="K40" s="99" t="s">
        <v>537</v>
      </c>
      <c r="L40" s="99" t="s">
        <v>538</v>
      </c>
      <c r="M40" s="100" t="s">
        <v>539</v>
      </c>
    </row>
    <row r="41" spans="2:13" ht="27.75" customHeight="1" x14ac:dyDescent="0.2">
      <c r="B41" s="1284" t="s">
        <v>30</v>
      </c>
      <c r="C41" s="1285"/>
      <c r="D41" s="101"/>
      <c r="E41" s="1286" t="s">
        <v>31</v>
      </c>
      <c r="F41" s="1286"/>
      <c r="G41" s="1286"/>
      <c r="H41" s="1287"/>
      <c r="I41" s="102">
        <v>33016</v>
      </c>
      <c r="J41" s="103">
        <v>32985</v>
      </c>
      <c r="K41" s="103">
        <v>32968</v>
      </c>
      <c r="L41" s="103">
        <v>33820</v>
      </c>
      <c r="M41" s="104">
        <v>33987</v>
      </c>
    </row>
    <row r="42" spans="2:13" ht="27.75" customHeight="1" x14ac:dyDescent="0.2">
      <c r="B42" s="1274"/>
      <c r="C42" s="1275"/>
      <c r="D42" s="105"/>
      <c r="E42" s="1278" t="s">
        <v>32</v>
      </c>
      <c r="F42" s="1278"/>
      <c r="G42" s="1278"/>
      <c r="H42" s="1279"/>
      <c r="I42" s="106">
        <v>2288</v>
      </c>
      <c r="J42" s="107">
        <v>2174</v>
      </c>
      <c r="K42" s="107">
        <v>2059</v>
      </c>
      <c r="L42" s="107">
        <v>1944</v>
      </c>
      <c r="M42" s="108">
        <v>1829</v>
      </c>
    </row>
    <row r="43" spans="2:13" ht="27.75" customHeight="1" x14ac:dyDescent="0.2">
      <c r="B43" s="1274"/>
      <c r="C43" s="1275"/>
      <c r="D43" s="105"/>
      <c r="E43" s="1278" t="s">
        <v>33</v>
      </c>
      <c r="F43" s="1278"/>
      <c r="G43" s="1278"/>
      <c r="H43" s="1279"/>
      <c r="I43" s="106">
        <v>24485</v>
      </c>
      <c r="J43" s="107">
        <v>23872</v>
      </c>
      <c r="K43" s="107">
        <v>24832</v>
      </c>
      <c r="L43" s="107">
        <v>23577</v>
      </c>
      <c r="M43" s="108">
        <v>22052</v>
      </c>
    </row>
    <row r="44" spans="2:13" ht="27.75" customHeight="1" x14ac:dyDescent="0.2">
      <c r="B44" s="1274"/>
      <c r="C44" s="1275"/>
      <c r="D44" s="105"/>
      <c r="E44" s="1278" t="s">
        <v>34</v>
      </c>
      <c r="F44" s="1278"/>
      <c r="G44" s="1278"/>
      <c r="H44" s="1279"/>
      <c r="I44" s="106">
        <v>3485</v>
      </c>
      <c r="J44" s="107">
        <v>3463</v>
      </c>
      <c r="K44" s="107">
        <v>3103</v>
      </c>
      <c r="L44" s="107">
        <v>3868</v>
      </c>
      <c r="M44" s="108">
        <v>3758</v>
      </c>
    </row>
    <row r="45" spans="2:13" ht="27.75" customHeight="1" x14ac:dyDescent="0.2">
      <c r="B45" s="1274"/>
      <c r="C45" s="1275"/>
      <c r="D45" s="105"/>
      <c r="E45" s="1278" t="s">
        <v>35</v>
      </c>
      <c r="F45" s="1278"/>
      <c r="G45" s="1278"/>
      <c r="H45" s="1279"/>
      <c r="I45" s="106">
        <v>7741</v>
      </c>
      <c r="J45" s="107">
        <v>7213</v>
      </c>
      <c r="K45" s="107">
        <v>6776</v>
      </c>
      <c r="L45" s="107">
        <v>6439</v>
      </c>
      <c r="M45" s="108">
        <v>6201</v>
      </c>
    </row>
    <row r="46" spans="2:13" ht="27.75" customHeight="1" x14ac:dyDescent="0.2">
      <c r="B46" s="1274"/>
      <c r="C46" s="1275"/>
      <c r="D46" s="109"/>
      <c r="E46" s="1278" t="s">
        <v>36</v>
      </c>
      <c r="F46" s="1278"/>
      <c r="G46" s="1278"/>
      <c r="H46" s="1279"/>
      <c r="I46" s="106">
        <v>2538</v>
      </c>
      <c r="J46" s="107">
        <v>2352</v>
      </c>
      <c r="K46" s="107">
        <v>2179</v>
      </c>
      <c r="L46" s="107">
        <v>1830</v>
      </c>
      <c r="M46" s="108">
        <v>1540</v>
      </c>
    </row>
    <row r="47" spans="2:13" ht="27.75" customHeight="1" x14ac:dyDescent="0.2">
      <c r="B47" s="1274"/>
      <c r="C47" s="1275"/>
      <c r="D47" s="110"/>
      <c r="E47" s="1288" t="s">
        <v>37</v>
      </c>
      <c r="F47" s="1289"/>
      <c r="G47" s="1289"/>
      <c r="H47" s="1290"/>
      <c r="I47" s="106" t="s">
        <v>494</v>
      </c>
      <c r="J47" s="107" t="s">
        <v>494</v>
      </c>
      <c r="K47" s="107" t="s">
        <v>494</v>
      </c>
      <c r="L47" s="107" t="s">
        <v>494</v>
      </c>
      <c r="M47" s="108" t="s">
        <v>494</v>
      </c>
    </row>
    <row r="48" spans="2:13" ht="27.75" customHeight="1" x14ac:dyDescent="0.2">
      <c r="B48" s="1274"/>
      <c r="C48" s="1275"/>
      <c r="D48" s="105"/>
      <c r="E48" s="1278" t="s">
        <v>38</v>
      </c>
      <c r="F48" s="1278"/>
      <c r="G48" s="1278"/>
      <c r="H48" s="1279"/>
      <c r="I48" s="106" t="s">
        <v>494</v>
      </c>
      <c r="J48" s="107" t="s">
        <v>494</v>
      </c>
      <c r="K48" s="107" t="s">
        <v>494</v>
      </c>
      <c r="L48" s="107" t="s">
        <v>494</v>
      </c>
      <c r="M48" s="108" t="s">
        <v>494</v>
      </c>
    </row>
    <row r="49" spans="2:13" ht="27.75" customHeight="1" x14ac:dyDescent="0.2">
      <c r="B49" s="1276"/>
      <c r="C49" s="1277"/>
      <c r="D49" s="105"/>
      <c r="E49" s="1278" t="s">
        <v>39</v>
      </c>
      <c r="F49" s="1278"/>
      <c r="G49" s="1278"/>
      <c r="H49" s="1279"/>
      <c r="I49" s="106" t="s">
        <v>494</v>
      </c>
      <c r="J49" s="107" t="s">
        <v>494</v>
      </c>
      <c r="K49" s="107" t="s">
        <v>494</v>
      </c>
      <c r="L49" s="107" t="s">
        <v>494</v>
      </c>
      <c r="M49" s="108" t="s">
        <v>494</v>
      </c>
    </row>
    <row r="50" spans="2:13" ht="27.75" customHeight="1" x14ac:dyDescent="0.2">
      <c r="B50" s="1272" t="s">
        <v>40</v>
      </c>
      <c r="C50" s="1273"/>
      <c r="D50" s="111"/>
      <c r="E50" s="1278" t="s">
        <v>41</v>
      </c>
      <c r="F50" s="1278"/>
      <c r="G50" s="1278"/>
      <c r="H50" s="1279"/>
      <c r="I50" s="106">
        <v>4974</v>
      </c>
      <c r="J50" s="107">
        <v>5167</v>
      </c>
      <c r="K50" s="107">
        <v>5340</v>
      </c>
      <c r="L50" s="107">
        <v>4078</v>
      </c>
      <c r="M50" s="108">
        <v>4667</v>
      </c>
    </row>
    <row r="51" spans="2:13" ht="27.75" customHeight="1" x14ac:dyDescent="0.2">
      <c r="B51" s="1274"/>
      <c r="C51" s="1275"/>
      <c r="D51" s="105"/>
      <c r="E51" s="1278" t="s">
        <v>42</v>
      </c>
      <c r="F51" s="1278"/>
      <c r="G51" s="1278"/>
      <c r="H51" s="1279"/>
      <c r="I51" s="106">
        <v>14933</v>
      </c>
      <c r="J51" s="107">
        <v>14355</v>
      </c>
      <c r="K51" s="107">
        <v>15107</v>
      </c>
      <c r="L51" s="107">
        <v>15426</v>
      </c>
      <c r="M51" s="108">
        <v>15454</v>
      </c>
    </row>
    <row r="52" spans="2:13" ht="27.75" customHeight="1" x14ac:dyDescent="0.2">
      <c r="B52" s="1276"/>
      <c r="C52" s="1277"/>
      <c r="D52" s="105"/>
      <c r="E52" s="1278" t="s">
        <v>43</v>
      </c>
      <c r="F52" s="1278"/>
      <c r="G52" s="1278"/>
      <c r="H52" s="1279"/>
      <c r="I52" s="106">
        <v>43474</v>
      </c>
      <c r="J52" s="107">
        <v>43696</v>
      </c>
      <c r="K52" s="107">
        <v>43355</v>
      </c>
      <c r="L52" s="107">
        <v>42720</v>
      </c>
      <c r="M52" s="108">
        <v>42333</v>
      </c>
    </row>
    <row r="53" spans="2:13" ht="27.75" customHeight="1" thickBot="1" x14ac:dyDescent="0.25">
      <c r="B53" s="1280" t="s">
        <v>44</v>
      </c>
      <c r="C53" s="1281"/>
      <c r="D53" s="112"/>
      <c r="E53" s="1282" t="s">
        <v>45</v>
      </c>
      <c r="F53" s="1282"/>
      <c r="G53" s="1282"/>
      <c r="H53" s="1283"/>
      <c r="I53" s="113">
        <v>10172</v>
      </c>
      <c r="J53" s="114">
        <v>8841</v>
      </c>
      <c r="K53" s="114">
        <v>8113</v>
      </c>
      <c r="L53" s="114">
        <v>9254</v>
      </c>
      <c r="M53" s="115">
        <v>6913</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9/6HMd86ZJusTU/bs5RBY6vEb3rTCZxUPKZHrtd2aC9v1IVtvnW4u5pwIJatPaxLumoeAlD2D9DmslqdJeveg==" saltValue="n/f7Ld4BVzhFBUteo6zr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537</v>
      </c>
      <c r="G54" s="124" t="s">
        <v>538</v>
      </c>
      <c r="H54" s="125" t="s">
        <v>539</v>
      </c>
    </row>
    <row r="55" spans="2:8" ht="52.5" customHeight="1" x14ac:dyDescent="0.2">
      <c r="B55" s="126"/>
      <c r="C55" s="1299" t="s">
        <v>48</v>
      </c>
      <c r="D55" s="1299"/>
      <c r="E55" s="1300"/>
      <c r="F55" s="127">
        <v>3141</v>
      </c>
      <c r="G55" s="127">
        <v>1815</v>
      </c>
      <c r="H55" s="128">
        <v>2581</v>
      </c>
    </row>
    <row r="56" spans="2:8" ht="52.5" customHeight="1" x14ac:dyDescent="0.2">
      <c r="B56" s="129"/>
      <c r="C56" s="1301" t="s">
        <v>49</v>
      </c>
      <c r="D56" s="1301"/>
      <c r="E56" s="1302"/>
      <c r="F56" s="130" t="s">
        <v>494</v>
      </c>
      <c r="G56" s="130" t="s">
        <v>494</v>
      </c>
      <c r="H56" s="131" t="s">
        <v>494</v>
      </c>
    </row>
    <row r="57" spans="2:8" ht="53.25" customHeight="1" x14ac:dyDescent="0.2">
      <c r="B57" s="129"/>
      <c r="C57" s="1303" t="s">
        <v>50</v>
      </c>
      <c r="D57" s="1303"/>
      <c r="E57" s="1304"/>
      <c r="F57" s="132">
        <v>1275</v>
      </c>
      <c r="G57" s="132">
        <v>1084</v>
      </c>
      <c r="H57" s="133">
        <v>876</v>
      </c>
    </row>
    <row r="58" spans="2:8" ht="45.75" customHeight="1" x14ac:dyDescent="0.2">
      <c r="B58" s="134"/>
      <c r="C58" s="1291" t="s">
        <v>571</v>
      </c>
      <c r="D58" s="1292"/>
      <c r="E58" s="1293"/>
      <c r="F58" s="135">
        <v>303</v>
      </c>
      <c r="G58" s="135">
        <v>370</v>
      </c>
      <c r="H58" s="136">
        <v>374</v>
      </c>
    </row>
    <row r="59" spans="2:8" ht="45.75" customHeight="1" x14ac:dyDescent="0.2">
      <c r="B59" s="134"/>
      <c r="C59" s="1291" t="s">
        <v>572</v>
      </c>
      <c r="D59" s="1292"/>
      <c r="E59" s="1293"/>
      <c r="F59" s="135">
        <v>619</v>
      </c>
      <c r="G59" s="135">
        <v>421</v>
      </c>
      <c r="H59" s="136">
        <v>253</v>
      </c>
    </row>
    <row r="60" spans="2:8" ht="45.75" customHeight="1" x14ac:dyDescent="0.2">
      <c r="B60" s="134"/>
      <c r="C60" s="1291" t="s">
        <v>573</v>
      </c>
      <c r="D60" s="1292"/>
      <c r="E60" s="1293"/>
      <c r="F60" s="135">
        <v>225</v>
      </c>
      <c r="G60" s="135">
        <v>177</v>
      </c>
      <c r="H60" s="136">
        <v>142</v>
      </c>
    </row>
    <row r="61" spans="2:8" ht="45.75" customHeight="1" x14ac:dyDescent="0.2">
      <c r="B61" s="134"/>
      <c r="C61" s="1291" t="s">
        <v>574</v>
      </c>
      <c r="D61" s="1292"/>
      <c r="E61" s="1293"/>
      <c r="F61" s="135">
        <v>63</v>
      </c>
      <c r="G61" s="135">
        <v>67</v>
      </c>
      <c r="H61" s="136">
        <v>66</v>
      </c>
    </row>
    <row r="62" spans="2:8" ht="45.75" customHeight="1" thickBot="1" x14ac:dyDescent="0.25">
      <c r="B62" s="137"/>
      <c r="C62" s="1294" t="s">
        <v>575</v>
      </c>
      <c r="D62" s="1295"/>
      <c r="E62" s="1296"/>
      <c r="F62" s="138">
        <v>53</v>
      </c>
      <c r="G62" s="138">
        <v>37</v>
      </c>
      <c r="H62" s="139">
        <v>28</v>
      </c>
    </row>
    <row r="63" spans="2:8" ht="52.5" customHeight="1" thickBot="1" x14ac:dyDescent="0.25">
      <c r="B63" s="140"/>
      <c r="C63" s="1297" t="s">
        <v>51</v>
      </c>
      <c r="D63" s="1297"/>
      <c r="E63" s="1298"/>
      <c r="F63" s="141">
        <v>4416</v>
      </c>
      <c r="G63" s="141">
        <v>2899</v>
      </c>
      <c r="H63" s="142">
        <v>3457</v>
      </c>
    </row>
    <row r="64" spans="2:8" ht="15" customHeight="1" x14ac:dyDescent="0.2"/>
    <row r="65" ht="0" hidden="1" customHeight="1" x14ac:dyDescent="0.2"/>
    <row r="66" ht="0" hidden="1" customHeight="1" x14ac:dyDescent="0.2"/>
  </sheetData>
  <sheetProtection algorithmName="SHA-512" hashValue="8Bf2mmckbxssZcorkW0ykyAs+qxotdbiTRzUozFGG89+JrJ57u/zddscoZ1W8oJHLI09RvS5mrj8kx+uTV0YZA==" saltValue="nDOLF6eKHeHL3kCcma3v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577</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577</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578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579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589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580</v>
      </c>
    </row>
    <row r="50" spans="1:109" ht="13.2" x14ac:dyDescent="0.2">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535</v>
      </c>
      <c r="BQ50" s="1309"/>
      <c r="BR50" s="1309"/>
      <c r="BS50" s="1309"/>
      <c r="BT50" s="1309"/>
      <c r="BU50" s="1309"/>
      <c r="BV50" s="1309"/>
      <c r="BW50" s="1309"/>
      <c r="BX50" s="1309" t="s">
        <v>536</v>
      </c>
      <c r="BY50" s="1309"/>
      <c r="BZ50" s="1309"/>
      <c r="CA50" s="1309"/>
      <c r="CB50" s="1309"/>
      <c r="CC50" s="1309"/>
      <c r="CD50" s="1309"/>
      <c r="CE50" s="1309"/>
      <c r="CF50" s="1309" t="s">
        <v>537</v>
      </c>
      <c r="CG50" s="1309"/>
      <c r="CH50" s="1309"/>
      <c r="CI50" s="1309"/>
      <c r="CJ50" s="1309"/>
      <c r="CK50" s="1309"/>
      <c r="CL50" s="1309"/>
      <c r="CM50" s="1309"/>
      <c r="CN50" s="1309" t="s">
        <v>538</v>
      </c>
      <c r="CO50" s="1309"/>
      <c r="CP50" s="1309"/>
      <c r="CQ50" s="1309"/>
      <c r="CR50" s="1309"/>
      <c r="CS50" s="1309"/>
      <c r="CT50" s="1309"/>
      <c r="CU50" s="1309"/>
      <c r="CV50" s="1309" t="s">
        <v>539</v>
      </c>
      <c r="CW50" s="1309"/>
      <c r="CX50" s="1309"/>
      <c r="CY50" s="1309"/>
      <c r="CZ50" s="1309"/>
      <c r="DA50" s="1309"/>
      <c r="DB50" s="1309"/>
      <c r="DC50" s="1309"/>
    </row>
    <row r="51" spans="1:109" ht="13.5" customHeight="1" x14ac:dyDescent="0.2">
      <c r="B51" s="394"/>
      <c r="G51" s="1323"/>
      <c r="H51" s="1323"/>
      <c r="I51" s="1324"/>
      <c r="J51" s="1324"/>
      <c r="K51" s="1322"/>
      <c r="L51" s="1322"/>
      <c r="M51" s="1322"/>
      <c r="N51" s="1322"/>
      <c r="AM51" s="403"/>
      <c r="AN51" s="1312" t="s">
        <v>581</v>
      </c>
      <c r="AO51" s="1312"/>
      <c r="AP51" s="1312"/>
      <c r="AQ51" s="1312"/>
      <c r="AR51" s="1312"/>
      <c r="AS51" s="1312"/>
      <c r="AT51" s="1312"/>
      <c r="AU51" s="1312"/>
      <c r="AV51" s="1312"/>
      <c r="AW51" s="1312"/>
      <c r="AX51" s="1312"/>
      <c r="AY51" s="1312"/>
      <c r="AZ51" s="1312"/>
      <c r="BA51" s="1312"/>
      <c r="BB51" s="1312" t="s">
        <v>582</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1">
        <v>34.200000000000003</v>
      </c>
      <c r="BY51" s="1311"/>
      <c r="BZ51" s="1311"/>
      <c r="CA51" s="1311"/>
      <c r="CB51" s="1311"/>
      <c r="CC51" s="1311"/>
      <c r="CD51" s="1311"/>
      <c r="CE51" s="1311"/>
      <c r="CF51" s="1310"/>
      <c r="CG51" s="1311"/>
      <c r="CH51" s="1311"/>
      <c r="CI51" s="1311"/>
      <c r="CJ51" s="1311"/>
      <c r="CK51" s="1311"/>
      <c r="CL51" s="1311"/>
      <c r="CM51" s="1311"/>
      <c r="CN51" s="1310"/>
      <c r="CO51" s="1311"/>
      <c r="CP51" s="1311"/>
      <c r="CQ51" s="1311"/>
      <c r="CR51" s="1311"/>
      <c r="CS51" s="1311"/>
      <c r="CT51" s="1311"/>
      <c r="CU51" s="1311"/>
      <c r="CV51" s="1310"/>
      <c r="CW51" s="1311"/>
      <c r="CX51" s="1311"/>
      <c r="CY51" s="1311"/>
      <c r="CZ51" s="1311"/>
      <c r="DA51" s="1311"/>
      <c r="DB51" s="1311"/>
      <c r="DC51" s="1311"/>
    </row>
    <row r="52" spans="1:109" ht="13.2" x14ac:dyDescent="0.2">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583</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1">
        <v>63.1</v>
      </c>
      <c r="BY53" s="1311"/>
      <c r="BZ53" s="1311"/>
      <c r="CA53" s="1311"/>
      <c r="CB53" s="1311"/>
      <c r="CC53" s="1311"/>
      <c r="CD53" s="1311"/>
      <c r="CE53" s="1311"/>
      <c r="CF53" s="1310"/>
      <c r="CG53" s="1311"/>
      <c r="CH53" s="1311"/>
      <c r="CI53" s="1311"/>
      <c r="CJ53" s="1311"/>
      <c r="CK53" s="1311"/>
      <c r="CL53" s="1311"/>
      <c r="CM53" s="1311"/>
      <c r="CN53" s="1310"/>
      <c r="CO53" s="1311"/>
      <c r="CP53" s="1311"/>
      <c r="CQ53" s="1311"/>
      <c r="CR53" s="1311"/>
      <c r="CS53" s="1311"/>
      <c r="CT53" s="1311"/>
      <c r="CU53" s="1311"/>
      <c r="CV53" s="1310"/>
      <c r="CW53" s="1311"/>
      <c r="CX53" s="1311"/>
      <c r="CY53" s="1311"/>
      <c r="CZ53" s="1311"/>
      <c r="DA53" s="1311"/>
      <c r="DB53" s="1311"/>
      <c r="DC53" s="1311"/>
    </row>
    <row r="54" spans="1:109" ht="13.2" x14ac:dyDescent="0.2">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2"/>
      <c r="B55" s="394"/>
      <c r="G55" s="1305"/>
      <c r="H55" s="1305"/>
      <c r="I55" s="1305"/>
      <c r="J55" s="1305"/>
      <c r="K55" s="1322"/>
      <c r="L55" s="1322"/>
      <c r="M55" s="1322"/>
      <c r="N55" s="1322"/>
      <c r="AN55" s="1309" t="s">
        <v>584</v>
      </c>
      <c r="AO55" s="1309"/>
      <c r="AP55" s="1309"/>
      <c r="AQ55" s="1309"/>
      <c r="AR55" s="1309"/>
      <c r="AS55" s="1309"/>
      <c r="AT55" s="1309"/>
      <c r="AU55" s="1309"/>
      <c r="AV55" s="1309"/>
      <c r="AW55" s="1309"/>
      <c r="AX55" s="1309"/>
      <c r="AY55" s="1309"/>
      <c r="AZ55" s="1309"/>
      <c r="BA55" s="1309"/>
      <c r="BB55" s="1312" t="s">
        <v>582</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1">
        <v>25.4</v>
      </c>
      <c r="BY55" s="1311"/>
      <c r="BZ55" s="1311"/>
      <c r="CA55" s="1311"/>
      <c r="CB55" s="1311"/>
      <c r="CC55" s="1311"/>
      <c r="CD55" s="1311"/>
      <c r="CE55" s="1311"/>
      <c r="CF55" s="1310"/>
      <c r="CG55" s="1311"/>
      <c r="CH55" s="1311"/>
      <c r="CI55" s="1311"/>
      <c r="CJ55" s="1311"/>
      <c r="CK55" s="1311"/>
      <c r="CL55" s="1311"/>
      <c r="CM55" s="1311"/>
      <c r="CN55" s="1310"/>
      <c r="CO55" s="1311"/>
      <c r="CP55" s="1311"/>
      <c r="CQ55" s="1311"/>
      <c r="CR55" s="1311"/>
      <c r="CS55" s="1311"/>
      <c r="CT55" s="1311"/>
      <c r="CU55" s="1311"/>
      <c r="CV55" s="1310"/>
      <c r="CW55" s="1311"/>
      <c r="CX55" s="1311"/>
      <c r="CY55" s="1311"/>
      <c r="CZ55" s="1311"/>
      <c r="DA55" s="1311"/>
      <c r="DB55" s="1311"/>
      <c r="DC55" s="1311"/>
    </row>
    <row r="56" spans="1:109" ht="13.2" x14ac:dyDescent="0.2">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2" x14ac:dyDescent="0.2">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583</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1">
        <v>52.6</v>
      </c>
      <c r="BY57" s="1311"/>
      <c r="BZ57" s="1311"/>
      <c r="CA57" s="1311"/>
      <c r="CB57" s="1311"/>
      <c r="CC57" s="1311"/>
      <c r="CD57" s="1311"/>
      <c r="CE57" s="1311"/>
      <c r="CF57" s="1310"/>
      <c r="CG57" s="1311"/>
      <c r="CH57" s="1311"/>
      <c r="CI57" s="1311"/>
      <c r="CJ57" s="1311"/>
      <c r="CK57" s="1311"/>
      <c r="CL57" s="1311"/>
      <c r="CM57" s="1311"/>
      <c r="CN57" s="1310"/>
      <c r="CO57" s="1311"/>
      <c r="CP57" s="1311"/>
      <c r="CQ57" s="1311"/>
      <c r="CR57" s="1311"/>
      <c r="CS57" s="1311"/>
      <c r="CT57" s="1311"/>
      <c r="CU57" s="1311"/>
      <c r="CV57" s="1310"/>
      <c r="CW57" s="1311"/>
      <c r="CX57" s="1311"/>
      <c r="CY57" s="1311"/>
      <c r="CZ57" s="1311"/>
      <c r="DA57" s="1311"/>
      <c r="DB57" s="1311"/>
      <c r="DC57" s="1311"/>
      <c r="DD57" s="407"/>
      <c r="DE57" s="406"/>
    </row>
    <row r="58" spans="1:109" s="402" customFormat="1" ht="13.2" x14ac:dyDescent="0.2">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585</v>
      </c>
    </row>
    <row r="64" spans="1:109" ht="13.2" x14ac:dyDescent="0.2">
      <c r="B64" s="394"/>
      <c r="G64" s="401"/>
      <c r="I64" s="414"/>
      <c r="J64" s="414"/>
      <c r="K64" s="414"/>
      <c r="L64" s="414"/>
      <c r="M64" s="414"/>
      <c r="N64" s="415"/>
      <c r="AM64" s="401"/>
      <c r="AN64" s="401" t="s">
        <v>579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588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580</v>
      </c>
    </row>
    <row r="72" spans="2:107" ht="13.2" x14ac:dyDescent="0.2">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535</v>
      </c>
      <c r="BQ72" s="1309"/>
      <c r="BR72" s="1309"/>
      <c r="BS72" s="1309"/>
      <c r="BT72" s="1309"/>
      <c r="BU72" s="1309"/>
      <c r="BV72" s="1309"/>
      <c r="BW72" s="1309"/>
      <c r="BX72" s="1309" t="s">
        <v>536</v>
      </c>
      <c r="BY72" s="1309"/>
      <c r="BZ72" s="1309"/>
      <c r="CA72" s="1309"/>
      <c r="CB72" s="1309"/>
      <c r="CC72" s="1309"/>
      <c r="CD72" s="1309"/>
      <c r="CE72" s="1309"/>
      <c r="CF72" s="1309" t="s">
        <v>537</v>
      </c>
      <c r="CG72" s="1309"/>
      <c r="CH72" s="1309"/>
      <c r="CI72" s="1309"/>
      <c r="CJ72" s="1309"/>
      <c r="CK72" s="1309"/>
      <c r="CL72" s="1309"/>
      <c r="CM72" s="1309"/>
      <c r="CN72" s="1309" t="s">
        <v>538</v>
      </c>
      <c r="CO72" s="1309"/>
      <c r="CP72" s="1309"/>
      <c r="CQ72" s="1309"/>
      <c r="CR72" s="1309"/>
      <c r="CS72" s="1309"/>
      <c r="CT72" s="1309"/>
      <c r="CU72" s="1309"/>
      <c r="CV72" s="1309" t="s">
        <v>539</v>
      </c>
      <c r="CW72" s="1309"/>
      <c r="CX72" s="1309"/>
      <c r="CY72" s="1309"/>
      <c r="CZ72" s="1309"/>
      <c r="DA72" s="1309"/>
      <c r="DB72" s="1309"/>
      <c r="DC72" s="1309"/>
    </row>
    <row r="73" spans="2:107" ht="13.2" x14ac:dyDescent="0.2">
      <c r="B73" s="394"/>
      <c r="G73" s="1323"/>
      <c r="H73" s="1323"/>
      <c r="I73" s="1323"/>
      <c r="J73" s="1323"/>
      <c r="K73" s="1326"/>
      <c r="L73" s="1326"/>
      <c r="M73" s="1326"/>
      <c r="N73" s="1326"/>
      <c r="AM73" s="403"/>
      <c r="AN73" s="1312" t="s">
        <v>581</v>
      </c>
      <c r="AO73" s="1312"/>
      <c r="AP73" s="1312"/>
      <c r="AQ73" s="1312"/>
      <c r="AR73" s="1312"/>
      <c r="AS73" s="1312"/>
      <c r="AT73" s="1312"/>
      <c r="AU73" s="1312"/>
      <c r="AV73" s="1312"/>
      <c r="AW73" s="1312"/>
      <c r="AX73" s="1312"/>
      <c r="AY73" s="1312"/>
      <c r="AZ73" s="1312"/>
      <c r="BA73" s="1312"/>
      <c r="BB73" s="1312" t="s">
        <v>582</v>
      </c>
      <c r="BC73" s="1312"/>
      <c r="BD73" s="1312"/>
      <c r="BE73" s="1312"/>
      <c r="BF73" s="1312"/>
      <c r="BG73" s="1312"/>
      <c r="BH73" s="1312"/>
      <c r="BI73" s="1312"/>
      <c r="BJ73" s="1312"/>
      <c r="BK73" s="1312"/>
      <c r="BL73" s="1312"/>
      <c r="BM73" s="1312"/>
      <c r="BN73" s="1312"/>
      <c r="BO73" s="1312"/>
      <c r="BP73" s="1311">
        <v>40.200000000000003</v>
      </c>
      <c r="BQ73" s="1311"/>
      <c r="BR73" s="1311"/>
      <c r="BS73" s="1311"/>
      <c r="BT73" s="1311"/>
      <c r="BU73" s="1311"/>
      <c r="BV73" s="1311"/>
      <c r="BW73" s="1311"/>
      <c r="BX73" s="1311">
        <v>34.200000000000003</v>
      </c>
      <c r="BY73" s="1311"/>
      <c r="BZ73" s="1311"/>
      <c r="CA73" s="1311"/>
      <c r="CB73" s="1311"/>
      <c r="CC73" s="1311"/>
      <c r="CD73" s="1311"/>
      <c r="CE73" s="1311"/>
      <c r="CF73" s="1311">
        <v>31.7</v>
      </c>
      <c r="CG73" s="1311"/>
      <c r="CH73" s="1311"/>
      <c r="CI73" s="1311"/>
      <c r="CJ73" s="1311"/>
      <c r="CK73" s="1311"/>
      <c r="CL73" s="1311"/>
      <c r="CM73" s="1311"/>
      <c r="CN73" s="1311">
        <v>36</v>
      </c>
      <c r="CO73" s="1311"/>
      <c r="CP73" s="1311"/>
      <c r="CQ73" s="1311"/>
      <c r="CR73" s="1311"/>
      <c r="CS73" s="1311"/>
      <c r="CT73" s="1311"/>
      <c r="CU73" s="1311"/>
      <c r="CV73" s="1311">
        <v>26.7</v>
      </c>
      <c r="CW73" s="1311"/>
      <c r="CX73" s="1311"/>
      <c r="CY73" s="1311"/>
      <c r="CZ73" s="1311"/>
      <c r="DA73" s="1311"/>
      <c r="DB73" s="1311"/>
      <c r="DC73" s="1311"/>
    </row>
    <row r="74" spans="2:107" ht="13.2" x14ac:dyDescent="0.2">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586</v>
      </c>
      <c r="BC75" s="1312"/>
      <c r="BD75" s="1312"/>
      <c r="BE75" s="1312"/>
      <c r="BF75" s="1312"/>
      <c r="BG75" s="1312"/>
      <c r="BH75" s="1312"/>
      <c r="BI75" s="1312"/>
      <c r="BJ75" s="1312"/>
      <c r="BK75" s="1312"/>
      <c r="BL75" s="1312"/>
      <c r="BM75" s="1312"/>
      <c r="BN75" s="1312"/>
      <c r="BO75" s="1312"/>
      <c r="BP75" s="1311">
        <v>3.5</v>
      </c>
      <c r="BQ75" s="1311"/>
      <c r="BR75" s="1311"/>
      <c r="BS75" s="1311"/>
      <c r="BT75" s="1311"/>
      <c r="BU75" s="1311"/>
      <c r="BV75" s="1311"/>
      <c r="BW75" s="1311"/>
      <c r="BX75" s="1311">
        <v>3.4</v>
      </c>
      <c r="BY75" s="1311"/>
      <c r="BZ75" s="1311"/>
      <c r="CA75" s="1311"/>
      <c r="CB75" s="1311"/>
      <c r="CC75" s="1311"/>
      <c r="CD75" s="1311"/>
      <c r="CE75" s="1311"/>
      <c r="CF75" s="1311">
        <v>3.4</v>
      </c>
      <c r="CG75" s="1311"/>
      <c r="CH75" s="1311"/>
      <c r="CI75" s="1311"/>
      <c r="CJ75" s="1311"/>
      <c r="CK75" s="1311"/>
      <c r="CL75" s="1311"/>
      <c r="CM75" s="1311"/>
      <c r="CN75" s="1311">
        <v>3.1</v>
      </c>
      <c r="CO75" s="1311"/>
      <c r="CP75" s="1311"/>
      <c r="CQ75" s="1311"/>
      <c r="CR75" s="1311"/>
      <c r="CS75" s="1311"/>
      <c r="CT75" s="1311"/>
      <c r="CU75" s="1311"/>
      <c r="CV75" s="1311">
        <v>2.2000000000000002</v>
      </c>
      <c r="CW75" s="1311"/>
      <c r="CX75" s="1311"/>
      <c r="CY75" s="1311"/>
      <c r="CZ75" s="1311"/>
      <c r="DA75" s="1311"/>
      <c r="DB75" s="1311"/>
      <c r="DC75" s="1311"/>
    </row>
    <row r="76" spans="2:107" ht="13.2" x14ac:dyDescent="0.2">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4"/>
      <c r="G77" s="1305"/>
      <c r="H77" s="1305"/>
      <c r="I77" s="1305"/>
      <c r="J77" s="1305"/>
      <c r="K77" s="1326"/>
      <c r="L77" s="1326"/>
      <c r="M77" s="1326"/>
      <c r="N77" s="1326"/>
      <c r="AN77" s="1309" t="s">
        <v>584</v>
      </c>
      <c r="AO77" s="1309"/>
      <c r="AP77" s="1309"/>
      <c r="AQ77" s="1309"/>
      <c r="AR77" s="1309"/>
      <c r="AS77" s="1309"/>
      <c r="AT77" s="1309"/>
      <c r="AU77" s="1309"/>
      <c r="AV77" s="1309"/>
      <c r="AW77" s="1309"/>
      <c r="AX77" s="1309"/>
      <c r="AY77" s="1309"/>
      <c r="AZ77" s="1309"/>
      <c r="BA77" s="1309"/>
      <c r="BB77" s="1312" t="s">
        <v>582</v>
      </c>
      <c r="BC77" s="1312"/>
      <c r="BD77" s="1312"/>
      <c r="BE77" s="1312"/>
      <c r="BF77" s="1312"/>
      <c r="BG77" s="1312"/>
      <c r="BH77" s="1312"/>
      <c r="BI77" s="1312"/>
      <c r="BJ77" s="1312"/>
      <c r="BK77" s="1312"/>
      <c r="BL77" s="1312"/>
      <c r="BM77" s="1312"/>
      <c r="BN77" s="1312"/>
      <c r="BO77" s="1312"/>
      <c r="BP77" s="1311">
        <v>30.5</v>
      </c>
      <c r="BQ77" s="1311"/>
      <c r="BR77" s="1311"/>
      <c r="BS77" s="1311"/>
      <c r="BT77" s="1311"/>
      <c r="BU77" s="1311"/>
      <c r="BV77" s="1311"/>
      <c r="BW77" s="1311"/>
      <c r="BX77" s="1311">
        <v>25.4</v>
      </c>
      <c r="BY77" s="1311"/>
      <c r="BZ77" s="1311"/>
      <c r="CA77" s="1311"/>
      <c r="CB77" s="1311"/>
      <c r="CC77" s="1311"/>
      <c r="CD77" s="1311"/>
      <c r="CE77" s="1311"/>
      <c r="CF77" s="1311">
        <v>16.600000000000001</v>
      </c>
      <c r="CG77" s="1311"/>
      <c r="CH77" s="1311"/>
      <c r="CI77" s="1311"/>
      <c r="CJ77" s="1311"/>
      <c r="CK77" s="1311"/>
      <c r="CL77" s="1311"/>
      <c r="CM77" s="1311"/>
      <c r="CN77" s="1311">
        <v>17.399999999999999</v>
      </c>
      <c r="CO77" s="1311"/>
      <c r="CP77" s="1311"/>
      <c r="CQ77" s="1311"/>
      <c r="CR77" s="1311"/>
      <c r="CS77" s="1311"/>
      <c r="CT77" s="1311"/>
      <c r="CU77" s="1311"/>
      <c r="CV77" s="1311">
        <v>12.1</v>
      </c>
      <c r="CW77" s="1311"/>
      <c r="CX77" s="1311"/>
      <c r="CY77" s="1311"/>
      <c r="CZ77" s="1311"/>
      <c r="DA77" s="1311"/>
      <c r="DB77" s="1311"/>
      <c r="DC77" s="1311"/>
    </row>
    <row r="78" spans="2:107" ht="13.2" x14ac:dyDescent="0.2">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586</v>
      </c>
      <c r="BC79" s="1312"/>
      <c r="BD79" s="1312"/>
      <c r="BE79" s="1312"/>
      <c r="BF79" s="1312"/>
      <c r="BG79" s="1312"/>
      <c r="BH79" s="1312"/>
      <c r="BI79" s="1312"/>
      <c r="BJ79" s="1312"/>
      <c r="BK79" s="1312"/>
      <c r="BL79" s="1312"/>
      <c r="BM79" s="1312"/>
      <c r="BN79" s="1312"/>
      <c r="BO79" s="1312"/>
      <c r="BP79" s="1311">
        <v>5.2</v>
      </c>
      <c r="BQ79" s="1311"/>
      <c r="BR79" s="1311"/>
      <c r="BS79" s="1311"/>
      <c r="BT79" s="1311"/>
      <c r="BU79" s="1311"/>
      <c r="BV79" s="1311"/>
      <c r="BW79" s="1311"/>
      <c r="BX79" s="1311">
        <v>4.8</v>
      </c>
      <c r="BY79" s="1311"/>
      <c r="BZ79" s="1311"/>
      <c r="CA79" s="1311"/>
      <c r="CB79" s="1311"/>
      <c r="CC79" s="1311"/>
      <c r="CD79" s="1311"/>
      <c r="CE79" s="1311"/>
      <c r="CF79" s="1311">
        <v>3.6</v>
      </c>
      <c r="CG79" s="1311"/>
      <c r="CH79" s="1311"/>
      <c r="CI79" s="1311"/>
      <c r="CJ79" s="1311"/>
      <c r="CK79" s="1311"/>
      <c r="CL79" s="1311"/>
      <c r="CM79" s="1311"/>
      <c r="CN79" s="1311">
        <v>3.6</v>
      </c>
      <c r="CO79" s="1311"/>
      <c r="CP79" s="1311"/>
      <c r="CQ79" s="1311"/>
      <c r="CR79" s="1311"/>
      <c r="CS79" s="1311"/>
      <c r="CT79" s="1311"/>
      <c r="CU79" s="1311"/>
      <c r="CV79" s="1311">
        <v>3.5</v>
      </c>
      <c r="CW79" s="1311"/>
      <c r="CX79" s="1311"/>
      <c r="CY79" s="1311"/>
      <c r="CZ79" s="1311"/>
      <c r="DA79" s="1311"/>
      <c r="DB79" s="1311"/>
      <c r="DC79" s="1311"/>
    </row>
    <row r="80" spans="2:107" ht="13.2" x14ac:dyDescent="0.2">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XKIDcIah/GTs5APGQ3O+CjyNwoKvEIK8Zxpv9Sgnvj7WHbWvTiJ4d/07xKUFiL6CRjF94hToTLANJJWjH9O2w==" saltValue="VPJfwNyvhCafmZcbM5P5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pGLBRn944Vlj9txrbPq5JBiZrSYXDS8YsCthfHzsAnjYIfXoChFoTPhooht+ymwC8J5U7oM0XrLm4nqxCWYFw==" saltValue="OMDpxFiLbnG+uAKeflbo6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0+rYya+y3ZrS9R3iZZRxC1CkOW/ioeVeD0Dg4EsT9Gjv9UMfL6yqlJKlTWbzRvkF8yiyM2Bu5V3ek7bfvfUGCg==" saltValue="Twgs3ckolzqFnJTJ4W0G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532</v>
      </c>
      <c r="G2" s="156"/>
      <c r="H2" s="157"/>
    </row>
    <row r="3" spans="1:8" x14ac:dyDescent="0.2">
      <c r="A3" s="153" t="s">
        <v>525</v>
      </c>
      <c r="B3" s="158"/>
      <c r="C3" s="159"/>
      <c r="D3" s="160">
        <v>32108</v>
      </c>
      <c r="E3" s="161"/>
      <c r="F3" s="162">
        <v>45117</v>
      </c>
      <c r="G3" s="163"/>
      <c r="H3" s="164"/>
    </row>
    <row r="4" spans="1:8" x14ac:dyDescent="0.2">
      <c r="A4" s="165"/>
      <c r="B4" s="166"/>
      <c r="C4" s="167"/>
      <c r="D4" s="168">
        <v>18305</v>
      </c>
      <c r="E4" s="169"/>
      <c r="F4" s="170">
        <v>25589</v>
      </c>
      <c r="G4" s="171"/>
      <c r="H4" s="172"/>
    </row>
    <row r="5" spans="1:8" x14ac:dyDescent="0.2">
      <c r="A5" s="153" t="s">
        <v>527</v>
      </c>
      <c r="B5" s="158"/>
      <c r="C5" s="159"/>
      <c r="D5" s="160">
        <v>30663</v>
      </c>
      <c r="E5" s="161"/>
      <c r="F5" s="162">
        <v>39951</v>
      </c>
      <c r="G5" s="163"/>
      <c r="H5" s="164"/>
    </row>
    <row r="6" spans="1:8" x14ac:dyDescent="0.2">
      <c r="A6" s="165"/>
      <c r="B6" s="166"/>
      <c r="C6" s="167"/>
      <c r="D6" s="168">
        <v>23197</v>
      </c>
      <c r="E6" s="169"/>
      <c r="F6" s="170">
        <v>22555</v>
      </c>
      <c r="G6" s="171"/>
      <c r="H6" s="172"/>
    </row>
    <row r="7" spans="1:8" x14ac:dyDescent="0.2">
      <c r="A7" s="153" t="s">
        <v>528</v>
      </c>
      <c r="B7" s="158"/>
      <c r="C7" s="159"/>
      <c r="D7" s="160">
        <v>29232</v>
      </c>
      <c r="E7" s="161"/>
      <c r="F7" s="162">
        <v>39893</v>
      </c>
      <c r="G7" s="163"/>
      <c r="H7" s="164"/>
    </row>
    <row r="8" spans="1:8" x14ac:dyDescent="0.2">
      <c r="A8" s="165"/>
      <c r="B8" s="166"/>
      <c r="C8" s="167"/>
      <c r="D8" s="168">
        <v>21344</v>
      </c>
      <c r="E8" s="169"/>
      <c r="F8" s="170">
        <v>26170</v>
      </c>
      <c r="G8" s="171"/>
      <c r="H8" s="172"/>
    </row>
    <row r="9" spans="1:8" x14ac:dyDescent="0.2">
      <c r="A9" s="153" t="s">
        <v>529</v>
      </c>
      <c r="B9" s="158"/>
      <c r="C9" s="159"/>
      <c r="D9" s="160">
        <v>37277</v>
      </c>
      <c r="E9" s="161"/>
      <c r="F9" s="162">
        <v>41080</v>
      </c>
      <c r="G9" s="163"/>
      <c r="H9" s="164"/>
    </row>
    <row r="10" spans="1:8" x14ac:dyDescent="0.2">
      <c r="A10" s="165"/>
      <c r="B10" s="166"/>
      <c r="C10" s="167"/>
      <c r="D10" s="168">
        <v>22525</v>
      </c>
      <c r="E10" s="169"/>
      <c r="F10" s="170">
        <v>27265</v>
      </c>
      <c r="G10" s="171"/>
      <c r="H10" s="172"/>
    </row>
    <row r="11" spans="1:8" x14ac:dyDescent="0.2">
      <c r="A11" s="153" t="s">
        <v>530</v>
      </c>
      <c r="B11" s="158"/>
      <c r="C11" s="159"/>
      <c r="D11" s="160">
        <v>24784</v>
      </c>
      <c r="E11" s="161"/>
      <c r="F11" s="162">
        <v>33173</v>
      </c>
      <c r="G11" s="163"/>
      <c r="H11" s="164"/>
    </row>
    <row r="12" spans="1:8" x14ac:dyDescent="0.2">
      <c r="A12" s="165"/>
      <c r="B12" s="166"/>
      <c r="C12" s="173"/>
      <c r="D12" s="168">
        <v>15624</v>
      </c>
      <c r="E12" s="169"/>
      <c r="F12" s="170">
        <v>20353</v>
      </c>
      <c r="G12" s="171"/>
      <c r="H12" s="172"/>
    </row>
    <row r="13" spans="1:8" x14ac:dyDescent="0.2">
      <c r="A13" s="153"/>
      <c r="B13" s="158"/>
      <c r="C13" s="174"/>
      <c r="D13" s="175">
        <v>30813</v>
      </c>
      <c r="E13" s="176"/>
      <c r="F13" s="177">
        <v>39843</v>
      </c>
      <c r="G13" s="178"/>
      <c r="H13" s="164"/>
    </row>
    <row r="14" spans="1:8" x14ac:dyDescent="0.2">
      <c r="A14" s="165"/>
      <c r="B14" s="166"/>
      <c r="C14" s="167"/>
      <c r="D14" s="168">
        <v>20199</v>
      </c>
      <c r="E14" s="169"/>
      <c r="F14" s="170">
        <v>24386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8.14</v>
      </c>
      <c r="C19" s="179">
        <f>ROUND(VALUE(SUBSTITUTE(実質収支比率等に係る経年分析!G$48,"▲","-")),2)</f>
        <v>9.76</v>
      </c>
      <c r="D19" s="179">
        <f>ROUND(VALUE(SUBSTITUTE(実質収支比率等に係る経年分析!H$48,"▲","-")),2)</f>
        <v>5.51</v>
      </c>
      <c r="E19" s="179">
        <f>ROUND(VALUE(SUBSTITUTE(実質収支比率等に係る経年分析!I$48,"▲","-")),2)</f>
        <v>8.2100000000000009</v>
      </c>
      <c r="F19" s="179">
        <f>ROUND(VALUE(SUBSTITUTE(実質収支比率等に係る経年分析!J$48,"▲","-")),2)</f>
        <v>6.08</v>
      </c>
    </row>
    <row r="20" spans="1:11" x14ac:dyDescent="0.2">
      <c r="A20" s="179" t="s">
        <v>55</v>
      </c>
      <c r="B20" s="179">
        <f>ROUND(VALUE(SUBSTITUTE(実質収支比率等に係る経年分析!F$47,"▲","-")),2)</f>
        <v>11.54</v>
      </c>
      <c r="C20" s="179">
        <f>ROUND(VALUE(SUBSTITUTE(実質収支比率等に係る経年分析!G$47,"▲","-")),2)</f>
        <v>10.37</v>
      </c>
      <c r="D20" s="179">
        <f>ROUND(VALUE(SUBSTITUTE(実質収支比率等に係る経年分析!H$47,"▲","-")),2)</f>
        <v>10.79</v>
      </c>
      <c r="E20" s="179">
        <f>ROUND(VALUE(SUBSTITUTE(実質収支比率等に係る経年分析!I$47,"▲","-")),2)</f>
        <v>6.2</v>
      </c>
      <c r="F20" s="179">
        <f>ROUND(VALUE(SUBSTITUTE(実質収支比率等に係る経年分析!J$47,"▲","-")),2)</f>
        <v>8.74</v>
      </c>
    </row>
    <row r="21" spans="1:11" x14ac:dyDescent="0.2">
      <c r="A21" s="179" t="s">
        <v>56</v>
      </c>
      <c r="B21" s="179">
        <f>IF(ISNUMBER(VALUE(SUBSTITUTE(実質収支比率等に係る経年分析!F$49,"▲","-"))),ROUND(VALUE(SUBSTITUTE(実質収支比率等に係る経年分析!F$49,"▲","-")),2),NA())</f>
        <v>-3.93</v>
      </c>
      <c r="C21" s="179">
        <f>IF(ISNUMBER(VALUE(SUBSTITUTE(実質収支比率等に係る経年分析!G$49,"▲","-"))),ROUND(VALUE(SUBSTITUTE(実質収支比率等に係る経年分析!G$49,"▲","-")),2),NA())</f>
        <v>-2.8</v>
      </c>
      <c r="D21" s="179">
        <f>IF(ISNUMBER(VALUE(SUBSTITUTE(実質収支比率等に係る経年分析!H$49,"▲","-"))),ROUND(VALUE(SUBSTITUTE(実質収支比率等に係る経年分析!H$49,"▲","-")),2),NA())</f>
        <v>-8.01</v>
      </c>
      <c r="E21" s="179">
        <f>IF(ISNUMBER(VALUE(SUBSTITUTE(実質収支比率等に係る経年分析!I$49,"▲","-"))),ROUND(VALUE(SUBSTITUTE(実質収支比率等に係る経年分析!I$49,"▲","-")),2),NA())</f>
        <v>-4.03</v>
      </c>
      <c r="F21" s="179">
        <f>IF(ISNUMBER(VALUE(SUBSTITUTE(実質収支比率等に係る経年分析!J$49,"▲","-"))),ROUND(VALUE(SUBSTITUTE(実質収支比率等に係る経年分析!J$49,"▲","-")),2),NA())</f>
        <v>-3.19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3.01</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0.97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1.1000000000000001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2">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0.28999999999999998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0.56000000000000005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0.93</v>
      </c>
    </row>
    <row r="34" spans="1:16" x14ac:dyDescent="0.2">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8.1999999999999993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6.07</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6.94</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5261</v>
      </c>
      <c r="E42" s="181"/>
      <c r="F42" s="181"/>
      <c r="G42" s="181">
        <f>'実質公債費比率（分子）の構造'!L$52</f>
        <v>4814</v>
      </c>
      <c r="H42" s="181"/>
      <c r="I42" s="181"/>
      <c r="J42" s="181">
        <f>'実質公債費比率（分子）の構造'!M$52</f>
        <v>5032</v>
      </c>
      <c r="K42" s="181"/>
      <c r="L42" s="181"/>
      <c r="M42" s="181">
        <f>'実質公債費比率（分子）の構造'!N$52</f>
        <v>5118</v>
      </c>
      <c r="N42" s="181"/>
      <c r="O42" s="181"/>
      <c r="P42" s="181">
        <f>'実質公債費比率（分子）の構造'!O$52</f>
        <v>5140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146</v>
      </c>
      <c r="C44" s="181"/>
      <c r="D44" s="181"/>
      <c r="E44" s="181">
        <f>'実質公債費比率（分子）の構造'!L$50</f>
        <v>141</v>
      </c>
      <c r="F44" s="181"/>
      <c r="G44" s="181"/>
      <c r="H44" s="181">
        <f>'実質公債費比率（分子）の構造'!M$50</f>
        <v>139</v>
      </c>
      <c r="I44" s="181"/>
      <c r="J44" s="181"/>
      <c r="K44" s="181">
        <f>'実質公債費比率（分子）の構造'!N$50</f>
        <v>136</v>
      </c>
      <c r="L44" s="181"/>
      <c r="M44" s="181"/>
      <c r="N44" s="181">
        <f>'実質公債費比率（分子）の構造'!O$50</f>
        <v>134</v>
      </c>
      <c r="O44" s="181"/>
      <c r="P44" s="181"/>
    </row>
    <row r="45" spans="1:16" x14ac:dyDescent="0.2">
      <c r="A45" s="181" t="s">
        <v>66</v>
      </c>
      <c r="B45" s="181">
        <f>'実質公債費比率（分子）の構造'!K$49</f>
        <v>35</v>
      </c>
      <c r="C45" s="181"/>
      <c r="D45" s="181"/>
      <c r="E45" s="181">
        <f>'実質公債費比率（分子）の構造'!L$49</f>
        <v>56</v>
      </c>
      <c r="F45" s="181"/>
      <c r="G45" s="181"/>
      <c r="H45" s="181">
        <f>'実質公債費比率（分子）の構造'!M$49</f>
        <v>305</v>
      </c>
      <c r="I45" s="181"/>
      <c r="J45" s="181"/>
      <c r="K45" s="181">
        <f>'実質公債費比率（分子）の構造'!N$49</f>
        <v>305</v>
      </c>
      <c r="L45" s="181"/>
      <c r="M45" s="181"/>
      <c r="N45" s="181">
        <f>'実質公債費比率（分子）の構造'!O$49</f>
        <v>304</v>
      </c>
      <c r="O45" s="181"/>
      <c r="P45" s="181"/>
    </row>
    <row r="46" spans="1:16" x14ac:dyDescent="0.2">
      <c r="A46" s="181" t="s">
        <v>67</v>
      </c>
      <c r="B46" s="181">
        <f>'実質公債費比率（分子）の構造'!K$48</f>
        <v>1866</v>
      </c>
      <c r="C46" s="181"/>
      <c r="D46" s="181"/>
      <c r="E46" s="181">
        <f>'実質公債費比率（分子）の構造'!L$48</f>
        <v>1915</v>
      </c>
      <c r="F46" s="181"/>
      <c r="G46" s="181"/>
      <c r="H46" s="181">
        <f>'実質公債費比率（分子）の構造'!M$48</f>
        <v>2046</v>
      </c>
      <c r="I46" s="181"/>
      <c r="J46" s="181"/>
      <c r="K46" s="181">
        <f>'実質公債費比率（分子）の構造'!N$48</f>
        <v>1822</v>
      </c>
      <c r="L46" s="181"/>
      <c r="M46" s="181"/>
      <c r="N46" s="181">
        <f>'実質公債費比率（分子）の構造'!O$48</f>
        <v>1765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3937</v>
      </c>
      <c r="C49" s="181"/>
      <c r="D49" s="181"/>
      <c r="E49" s="181">
        <f>'実質公債費比率（分子）の構造'!L$45</f>
        <v>3681</v>
      </c>
      <c r="F49" s="181"/>
      <c r="G49" s="181"/>
      <c r="H49" s="181">
        <f>'実質公債費比率（分子）の構造'!M$45</f>
        <v>3468</v>
      </c>
      <c r="I49" s="181"/>
      <c r="J49" s="181"/>
      <c r="K49" s="181">
        <f>'実質公債費比率（分子）の構造'!N$45</f>
        <v>3345</v>
      </c>
      <c r="L49" s="181"/>
      <c r="M49" s="181"/>
      <c r="N49" s="181">
        <f>'実質公債費比率（分子）の構造'!O$45</f>
        <v>3266</v>
      </c>
      <c r="O49" s="181"/>
      <c r="P49" s="181"/>
    </row>
    <row r="50" spans="1:16" x14ac:dyDescent="0.2">
      <c r="A50" s="181" t="s">
        <v>71</v>
      </c>
      <c r="B50" s="181" t="e">
        <f>NA()</f>
        <v>#N/A</v>
      </c>
      <c r="C50" s="181">
        <f>IF(ISNUMBER('実質公債費比率（分子）の構造'!K$53),'実質公債費比率（分子）の構造'!K$53,NA())</f>
        <v>723</v>
      </c>
      <c r="D50" s="181" t="e">
        <f>NA()</f>
        <v>#N/A</v>
      </c>
      <c r="E50" s="181" t="e">
        <f>NA()</f>
        <v>#N/A</v>
      </c>
      <c r="F50" s="181">
        <f>IF(ISNUMBER('実質公債費比率（分子）の構造'!L$53),'実質公債費比率（分子）の構造'!L$53,NA())</f>
        <v>979</v>
      </c>
      <c r="G50" s="181" t="e">
        <f>NA()</f>
        <v>#N/A</v>
      </c>
      <c r="H50" s="181" t="e">
        <f>NA()</f>
        <v>#N/A</v>
      </c>
      <c r="I50" s="181">
        <f>IF(ISNUMBER('実質公債費比率（分子）の構造'!M$53),'実質公債費比率（分子）の構造'!M$53,NA())</f>
        <v>926</v>
      </c>
      <c r="J50" s="181" t="e">
        <f>NA()</f>
        <v>#N/A</v>
      </c>
      <c r="K50" s="181" t="e">
        <f>NA()</f>
        <v>#N/A</v>
      </c>
      <c r="L50" s="181">
        <f>IF(ISNUMBER('実質公債費比率（分子）の構造'!N$53),'実質公債費比率（分子）の構造'!N$53,NA())</f>
        <v>490</v>
      </c>
      <c r="M50" s="181" t="e">
        <f>NA()</f>
        <v>#N/A</v>
      </c>
      <c r="N50" s="181" t="e">
        <f>NA()</f>
        <v>#N/A</v>
      </c>
      <c r="O50" s="181">
        <f>IF(ISNUMBER('実質公債費比率（分子）の構造'!O$53),'実質公債費比率（分子）の構造'!O$53,NA())</f>
        <v>329</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43474</v>
      </c>
      <c r="E56" s="180"/>
      <c r="F56" s="180"/>
      <c r="G56" s="180">
        <f>'将来負担比率（分子）の構造'!J$52</f>
        <v>43696</v>
      </c>
      <c r="H56" s="180"/>
      <c r="I56" s="180"/>
      <c r="J56" s="180">
        <f>'将来負担比率（分子）の構造'!K$52</f>
        <v>43355</v>
      </c>
      <c r="K56" s="180"/>
      <c r="L56" s="180"/>
      <c r="M56" s="180">
        <f>'将来負担比率（分子）の構造'!L$52</f>
        <v>42720</v>
      </c>
      <c r="N56" s="180"/>
      <c r="O56" s="180"/>
      <c r="P56" s="180">
        <f>'将来負担比率（分子）の構造'!M$52</f>
        <v>42333</v>
      </c>
    </row>
    <row r="57" spans="1:16" x14ac:dyDescent="0.2">
      <c r="A57" s="180" t="s">
        <v>42</v>
      </c>
      <c r="B57" s="180"/>
      <c r="C57" s="180"/>
      <c r="D57" s="180">
        <f>'将来負担比率（分子）の構造'!I$51</f>
        <v>14933</v>
      </c>
      <c r="E57" s="180"/>
      <c r="F57" s="180"/>
      <c r="G57" s="180">
        <f>'将来負担比率（分子）の構造'!J$51</f>
        <v>14355</v>
      </c>
      <c r="H57" s="180"/>
      <c r="I57" s="180"/>
      <c r="J57" s="180">
        <f>'将来負担比率（分子）の構造'!K$51</f>
        <v>15107</v>
      </c>
      <c r="K57" s="180"/>
      <c r="L57" s="180"/>
      <c r="M57" s="180">
        <f>'将来負担比率（分子）の構造'!L$51</f>
        <v>15426</v>
      </c>
      <c r="N57" s="180"/>
      <c r="O57" s="180"/>
      <c r="P57" s="180">
        <f>'将来負担比率（分子）の構造'!M$51</f>
        <v>15454</v>
      </c>
    </row>
    <row r="58" spans="1:16" x14ac:dyDescent="0.2">
      <c r="A58" s="180" t="s">
        <v>41</v>
      </c>
      <c r="B58" s="180"/>
      <c r="C58" s="180"/>
      <c r="D58" s="180">
        <f>'将来負担比率（分子）の構造'!I$50</f>
        <v>4974</v>
      </c>
      <c r="E58" s="180"/>
      <c r="F58" s="180"/>
      <c r="G58" s="180">
        <f>'将来負担比率（分子）の構造'!J$50</f>
        <v>5167</v>
      </c>
      <c r="H58" s="180"/>
      <c r="I58" s="180"/>
      <c r="J58" s="180">
        <f>'将来負担比率（分子）の構造'!K$50</f>
        <v>5340</v>
      </c>
      <c r="K58" s="180"/>
      <c r="L58" s="180"/>
      <c r="M58" s="180">
        <f>'将来負担比率（分子）の構造'!L$50</f>
        <v>4078</v>
      </c>
      <c r="N58" s="180"/>
      <c r="O58" s="180"/>
      <c r="P58" s="180">
        <f>'将来負担比率（分子）の構造'!M$50</f>
        <v>4667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2538</v>
      </c>
      <c r="C61" s="180"/>
      <c r="D61" s="180"/>
      <c r="E61" s="180">
        <f>'将来負担比率（分子）の構造'!J$46</f>
        <v>2352</v>
      </c>
      <c r="F61" s="180"/>
      <c r="G61" s="180"/>
      <c r="H61" s="180">
        <f>'将来負担比率（分子）の構造'!K$46</f>
        <v>2179</v>
      </c>
      <c r="I61" s="180"/>
      <c r="J61" s="180"/>
      <c r="K61" s="180">
        <f>'将来負担比率（分子）の構造'!L$46</f>
        <v>1830</v>
      </c>
      <c r="L61" s="180"/>
      <c r="M61" s="180"/>
      <c r="N61" s="180">
        <f>'将来負担比率（分子）の構造'!M$46</f>
        <v>1540</v>
      </c>
      <c r="O61" s="180"/>
      <c r="P61" s="180"/>
    </row>
    <row r="62" spans="1:16" x14ac:dyDescent="0.2">
      <c r="A62" s="180" t="s">
        <v>35</v>
      </c>
      <c r="B62" s="180">
        <f>'将来負担比率（分子）の構造'!I$45</f>
        <v>7741</v>
      </c>
      <c r="C62" s="180"/>
      <c r="D62" s="180"/>
      <c r="E62" s="180">
        <f>'将来負担比率（分子）の構造'!J$45</f>
        <v>7213</v>
      </c>
      <c r="F62" s="180"/>
      <c r="G62" s="180"/>
      <c r="H62" s="180">
        <f>'将来負担比率（分子）の構造'!K$45</f>
        <v>6776</v>
      </c>
      <c r="I62" s="180"/>
      <c r="J62" s="180"/>
      <c r="K62" s="180">
        <f>'将来負担比率（分子）の構造'!L$45</f>
        <v>6439</v>
      </c>
      <c r="L62" s="180"/>
      <c r="M62" s="180"/>
      <c r="N62" s="180">
        <f>'将来負担比率（分子）の構造'!M$45</f>
        <v>6201</v>
      </c>
      <c r="O62" s="180"/>
      <c r="P62" s="180"/>
    </row>
    <row r="63" spans="1:16" x14ac:dyDescent="0.2">
      <c r="A63" s="180" t="s">
        <v>34</v>
      </c>
      <c r="B63" s="180">
        <f>'将来負担比率（分子）の構造'!I$44</f>
        <v>3485</v>
      </c>
      <c r="C63" s="180"/>
      <c r="D63" s="180"/>
      <c r="E63" s="180">
        <f>'将来負担比率（分子）の構造'!J$44</f>
        <v>3463</v>
      </c>
      <c r="F63" s="180"/>
      <c r="G63" s="180"/>
      <c r="H63" s="180">
        <f>'将来負担比率（分子）の構造'!K$44</f>
        <v>3103</v>
      </c>
      <c r="I63" s="180"/>
      <c r="J63" s="180"/>
      <c r="K63" s="180">
        <f>'将来負担比率（分子）の構造'!L$44</f>
        <v>3868</v>
      </c>
      <c r="L63" s="180"/>
      <c r="M63" s="180"/>
      <c r="N63" s="180">
        <f>'将来負担比率（分子）の構造'!M$44</f>
        <v>3758</v>
      </c>
      <c r="O63" s="180"/>
      <c r="P63" s="180"/>
    </row>
    <row r="64" spans="1:16" x14ac:dyDescent="0.2">
      <c r="A64" s="180" t="s">
        <v>33</v>
      </c>
      <c r="B64" s="180">
        <f>'将来負担比率（分子）の構造'!I$43</f>
        <v>24485</v>
      </c>
      <c r="C64" s="180"/>
      <c r="D64" s="180"/>
      <c r="E64" s="180">
        <f>'将来負担比率（分子）の構造'!J$43</f>
        <v>23872</v>
      </c>
      <c r="F64" s="180"/>
      <c r="G64" s="180"/>
      <c r="H64" s="180">
        <f>'将来負担比率（分子）の構造'!K$43</f>
        <v>24832</v>
      </c>
      <c r="I64" s="180"/>
      <c r="J64" s="180"/>
      <c r="K64" s="180">
        <f>'将来負担比率（分子）の構造'!L$43</f>
        <v>23577</v>
      </c>
      <c r="L64" s="180"/>
      <c r="M64" s="180"/>
      <c r="N64" s="180">
        <f>'将来負担比率（分子）の構造'!M$43</f>
        <v>22052</v>
      </c>
      <c r="O64" s="180"/>
      <c r="P64" s="180"/>
    </row>
    <row r="65" spans="1:16" x14ac:dyDescent="0.2">
      <c r="A65" s="180" t="s">
        <v>32</v>
      </c>
      <c r="B65" s="180">
        <f>'将来負担比率（分子）の構造'!I$42</f>
        <v>2288</v>
      </c>
      <c r="C65" s="180"/>
      <c r="D65" s="180"/>
      <c r="E65" s="180">
        <f>'将来負担比率（分子）の構造'!J$42</f>
        <v>2174</v>
      </c>
      <c r="F65" s="180"/>
      <c r="G65" s="180"/>
      <c r="H65" s="180">
        <f>'将来負担比率（分子）の構造'!K$42</f>
        <v>2059</v>
      </c>
      <c r="I65" s="180"/>
      <c r="J65" s="180"/>
      <c r="K65" s="180">
        <f>'将来負担比率（分子）の構造'!L$42</f>
        <v>1944</v>
      </c>
      <c r="L65" s="180"/>
      <c r="M65" s="180"/>
      <c r="N65" s="180">
        <f>'将来負担比率（分子）の構造'!M$42</f>
        <v>1829</v>
      </c>
      <c r="O65" s="180"/>
      <c r="P65" s="180"/>
    </row>
    <row r="66" spans="1:16" x14ac:dyDescent="0.2">
      <c r="A66" s="180" t="s">
        <v>31</v>
      </c>
      <c r="B66" s="180">
        <f>'将来負担比率（分子）の構造'!I$41</f>
        <v>33016</v>
      </c>
      <c r="C66" s="180"/>
      <c r="D66" s="180"/>
      <c r="E66" s="180">
        <f>'将来負担比率（分子）の構造'!J$41</f>
        <v>32985</v>
      </c>
      <c r="F66" s="180"/>
      <c r="G66" s="180"/>
      <c r="H66" s="180">
        <f>'将来負担比率（分子）の構造'!K$41</f>
        <v>32968</v>
      </c>
      <c r="I66" s="180"/>
      <c r="J66" s="180"/>
      <c r="K66" s="180">
        <f>'将来負担比率（分子）の構造'!L$41</f>
        <v>33820</v>
      </c>
      <c r="L66" s="180"/>
      <c r="M66" s="180"/>
      <c r="N66" s="180">
        <f>'将来負担比率（分子）の構造'!M$41</f>
        <v>33987</v>
      </c>
      <c r="O66" s="180"/>
      <c r="P66" s="180"/>
    </row>
    <row r="67" spans="1:16" x14ac:dyDescent="0.2">
      <c r="A67" s="180" t="s">
        <v>75</v>
      </c>
      <c r="B67" s="180" t="e">
        <f>NA()</f>
        <v>#N/A</v>
      </c>
      <c r="C67" s="180">
        <f>IF(ISNUMBER('将来負担比率（分子）の構造'!I$53), IF('将来負担比率（分子）の構造'!I$53 &lt; 0, 0, '将来負担比率（分子）の構造'!I$53), NA())</f>
        <v>10172</v>
      </c>
      <c r="D67" s="180" t="e">
        <f>NA()</f>
        <v>#N/A</v>
      </c>
      <c r="E67" s="180" t="e">
        <f>NA()</f>
        <v>#N/A</v>
      </c>
      <c r="F67" s="180">
        <f>IF(ISNUMBER('将来負担比率（分子）の構造'!J$53), IF('将来負担比率（分子）の構造'!J$53 &lt; 0, 0, '将来負担比率（分子）の構造'!J$53), NA())</f>
        <v>8841</v>
      </c>
      <c r="G67" s="180" t="e">
        <f>NA()</f>
        <v>#N/A</v>
      </c>
      <c r="H67" s="180" t="e">
        <f>NA()</f>
        <v>#N/A</v>
      </c>
      <c r="I67" s="180">
        <f>IF(ISNUMBER('将来負担比率（分子）の構造'!K$53), IF('将来負担比率（分子）の構造'!K$53 &lt; 0, 0, '将来負担比率（分子）の構造'!K$53), NA())</f>
        <v>8113</v>
      </c>
      <c r="J67" s="180" t="e">
        <f>NA()</f>
        <v>#N/A</v>
      </c>
      <c r="K67" s="180" t="e">
        <f>NA()</f>
        <v>#N/A</v>
      </c>
      <c r="L67" s="180">
        <f>IF(ISNUMBER('将来負担比率（分子）の構造'!L$53), IF('将来負担比率（分子）の構造'!L$53 &lt; 0, 0, '将来負担比率（分子）の構造'!L$53), NA())</f>
        <v>9254</v>
      </c>
      <c r="M67" s="180" t="e">
        <f>NA()</f>
        <v>#N/A</v>
      </c>
      <c r="N67" s="180" t="e">
        <f>NA()</f>
        <v>#N/A</v>
      </c>
      <c r="O67" s="180">
        <f>IF(ISNUMBER('将来負担比率（分子）の構造'!M$53), IF('将来負担比率（分子）の構造'!M$53 &lt; 0, 0, '将来負担比率（分子）の構造'!M$53), NA())</f>
        <v>6913</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3141</v>
      </c>
      <c r="C72" s="184">
        <f>基金残高に係る経年分析!G55</f>
        <v>1815</v>
      </c>
      <c r="D72" s="184">
        <f>基金残高に係る経年分析!H55</f>
        <v>2581</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1275</v>
      </c>
      <c r="C74" s="184">
        <f>基金残高に係る経年分析!G57</f>
        <v>1084</v>
      </c>
      <c r="D74" s="184">
        <f>基金残高に係る経年分析!H57</f>
        <v>876</v>
      </c>
    </row>
  </sheetData>
  <sheetProtection algorithmName="SHA-512" hashValue="jQNqySc8FBdZg4kKgq2MqkJ/gxQ4BSI42cJiYBooCefS+3txCelDIAFqyiT64tFM3+3CRjwAAugelmhI+lgD7A==" saltValue="mrFjAfHmyDL61j++a+gf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222</v>
      </c>
      <c r="C5" s="761"/>
      <c r="D5" s="761"/>
      <c r="E5" s="761"/>
      <c r="F5" s="761"/>
      <c r="G5" s="761"/>
      <c r="H5" s="761"/>
      <c r="I5" s="761"/>
      <c r="J5" s="761"/>
      <c r="K5" s="761"/>
      <c r="L5" s="761"/>
      <c r="M5" s="761"/>
      <c r="N5" s="761"/>
      <c r="O5" s="761"/>
      <c r="P5" s="761"/>
      <c r="Q5" s="762"/>
      <c r="R5" s="726">
        <v>23165090</v>
      </c>
      <c r="S5" s="727"/>
      <c r="T5" s="727"/>
      <c r="U5" s="727"/>
      <c r="V5" s="727"/>
      <c r="W5" s="727"/>
      <c r="X5" s="727"/>
      <c r="Y5" s="773"/>
      <c r="Z5" s="791">
        <v>46.9</v>
      </c>
      <c r="AA5" s="791"/>
      <c r="AB5" s="791"/>
      <c r="AC5" s="791"/>
      <c r="AD5" s="792">
        <v>21535777</v>
      </c>
      <c r="AE5" s="792"/>
      <c r="AF5" s="792"/>
      <c r="AG5" s="792"/>
      <c r="AH5" s="792"/>
      <c r="AI5" s="792"/>
      <c r="AJ5" s="792"/>
      <c r="AK5" s="792"/>
      <c r="AL5" s="774">
        <v>77.599999999999994</v>
      </c>
      <c r="AM5" s="743"/>
      <c r="AN5" s="743"/>
      <c r="AO5" s="775"/>
      <c r="AP5" s="760" t="s">
        <v>223</v>
      </c>
      <c r="AQ5" s="761"/>
      <c r="AR5" s="761"/>
      <c r="AS5" s="761"/>
      <c r="AT5" s="761"/>
      <c r="AU5" s="761"/>
      <c r="AV5" s="761"/>
      <c r="AW5" s="761"/>
      <c r="AX5" s="761"/>
      <c r="AY5" s="761"/>
      <c r="AZ5" s="761"/>
      <c r="BA5" s="761"/>
      <c r="BB5" s="761"/>
      <c r="BC5" s="761"/>
      <c r="BD5" s="761"/>
      <c r="BE5" s="761"/>
      <c r="BF5" s="762"/>
      <c r="BG5" s="661">
        <v>21534757</v>
      </c>
      <c r="BH5" s="664"/>
      <c r="BI5" s="664"/>
      <c r="BJ5" s="664"/>
      <c r="BK5" s="664"/>
      <c r="BL5" s="664"/>
      <c r="BM5" s="664"/>
      <c r="BN5" s="665"/>
      <c r="BO5" s="723">
        <v>93</v>
      </c>
      <c r="BP5" s="723"/>
      <c r="BQ5" s="723"/>
      <c r="BR5" s="723"/>
      <c r="BS5" s="724">
        <v>153473</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2">
      <c r="B6" s="658" t="s">
        <v>227</v>
      </c>
      <c r="C6" s="659"/>
      <c r="D6" s="659"/>
      <c r="E6" s="659"/>
      <c r="F6" s="659"/>
      <c r="G6" s="659"/>
      <c r="H6" s="659"/>
      <c r="I6" s="659"/>
      <c r="J6" s="659"/>
      <c r="K6" s="659"/>
      <c r="L6" s="659"/>
      <c r="M6" s="659"/>
      <c r="N6" s="659"/>
      <c r="O6" s="659"/>
      <c r="P6" s="659"/>
      <c r="Q6" s="660"/>
      <c r="R6" s="661">
        <v>335376</v>
      </c>
      <c r="S6" s="664"/>
      <c r="T6" s="664"/>
      <c r="U6" s="664"/>
      <c r="V6" s="664"/>
      <c r="W6" s="664"/>
      <c r="X6" s="664"/>
      <c r="Y6" s="665"/>
      <c r="Z6" s="723">
        <v>0.7</v>
      </c>
      <c r="AA6" s="723"/>
      <c r="AB6" s="723"/>
      <c r="AC6" s="723"/>
      <c r="AD6" s="724">
        <v>335376</v>
      </c>
      <c r="AE6" s="724"/>
      <c r="AF6" s="724"/>
      <c r="AG6" s="724"/>
      <c r="AH6" s="724"/>
      <c r="AI6" s="724"/>
      <c r="AJ6" s="724"/>
      <c r="AK6" s="724"/>
      <c r="AL6" s="666">
        <v>1.2</v>
      </c>
      <c r="AM6" s="667"/>
      <c r="AN6" s="667"/>
      <c r="AO6" s="725"/>
      <c r="AP6" s="658" t="s">
        <v>228</v>
      </c>
      <c r="AQ6" s="659"/>
      <c r="AR6" s="659"/>
      <c r="AS6" s="659"/>
      <c r="AT6" s="659"/>
      <c r="AU6" s="659"/>
      <c r="AV6" s="659"/>
      <c r="AW6" s="659"/>
      <c r="AX6" s="659"/>
      <c r="AY6" s="659"/>
      <c r="AZ6" s="659"/>
      <c r="BA6" s="659"/>
      <c r="BB6" s="659"/>
      <c r="BC6" s="659"/>
      <c r="BD6" s="659"/>
      <c r="BE6" s="659"/>
      <c r="BF6" s="660"/>
      <c r="BG6" s="661">
        <v>21534757</v>
      </c>
      <c r="BH6" s="664"/>
      <c r="BI6" s="664"/>
      <c r="BJ6" s="664"/>
      <c r="BK6" s="664"/>
      <c r="BL6" s="664"/>
      <c r="BM6" s="664"/>
      <c r="BN6" s="665"/>
      <c r="BO6" s="723">
        <v>93</v>
      </c>
      <c r="BP6" s="723"/>
      <c r="BQ6" s="723"/>
      <c r="BR6" s="723"/>
      <c r="BS6" s="724">
        <v>153473</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340215</v>
      </c>
      <c r="CS6" s="664"/>
      <c r="CT6" s="664"/>
      <c r="CU6" s="664"/>
      <c r="CV6" s="664"/>
      <c r="CW6" s="664"/>
      <c r="CX6" s="664"/>
      <c r="CY6" s="665"/>
      <c r="CZ6" s="774">
        <v>0.7</v>
      </c>
      <c r="DA6" s="743"/>
      <c r="DB6" s="743"/>
      <c r="DC6" s="777"/>
      <c r="DD6" s="669">
        <v>1304</v>
      </c>
      <c r="DE6" s="664"/>
      <c r="DF6" s="664"/>
      <c r="DG6" s="664"/>
      <c r="DH6" s="664"/>
      <c r="DI6" s="664"/>
      <c r="DJ6" s="664"/>
      <c r="DK6" s="664"/>
      <c r="DL6" s="664"/>
      <c r="DM6" s="664"/>
      <c r="DN6" s="664"/>
      <c r="DO6" s="664"/>
      <c r="DP6" s="665"/>
      <c r="DQ6" s="669">
        <v>339481</v>
      </c>
      <c r="DR6" s="664"/>
      <c r="DS6" s="664"/>
      <c r="DT6" s="664"/>
      <c r="DU6" s="664"/>
      <c r="DV6" s="664"/>
      <c r="DW6" s="664"/>
      <c r="DX6" s="664"/>
      <c r="DY6" s="664"/>
      <c r="DZ6" s="664"/>
      <c r="EA6" s="664"/>
      <c r="EB6" s="664"/>
      <c r="EC6" s="704"/>
    </row>
    <row r="7" spans="2:143" ht="11.25" customHeight="1" x14ac:dyDescent="0.2">
      <c r="B7" s="658" t="s">
        <v>230</v>
      </c>
      <c r="C7" s="659"/>
      <c r="D7" s="659"/>
      <c r="E7" s="659"/>
      <c r="F7" s="659"/>
      <c r="G7" s="659"/>
      <c r="H7" s="659"/>
      <c r="I7" s="659"/>
      <c r="J7" s="659"/>
      <c r="K7" s="659"/>
      <c r="L7" s="659"/>
      <c r="M7" s="659"/>
      <c r="N7" s="659"/>
      <c r="O7" s="659"/>
      <c r="P7" s="659"/>
      <c r="Q7" s="660"/>
      <c r="R7" s="661">
        <v>26335</v>
      </c>
      <c r="S7" s="664"/>
      <c r="T7" s="664"/>
      <c r="U7" s="664"/>
      <c r="V7" s="664"/>
      <c r="W7" s="664"/>
      <c r="X7" s="664"/>
      <c r="Y7" s="665"/>
      <c r="Z7" s="723">
        <v>0.1</v>
      </c>
      <c r="AA7" s="723"/>
      <c r="AB7" s="723"/>
      <c r="AC7" s="723"/>
      <c r="AD7" s="724">
        <v>26335</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10611446</v>
      </c>
      <c r="BH7" s="664"/>
      <c r="BI7" s="664"/>
      <c r="BJ7" s="664"/>
      <c r="BK7" s="664"/>
      <c r="BL7" s="664"/>
      <c r="BM7" s="664"/>
      <c r="BN7" s="665"/>
      <c r="BO7" s="723">
        <v>45.8</v>
      </c>
      <c r="BP7" s="723"/>
      <c r="BQ7" s="723"/>
      <c r="BR7" s="723"/>
      <c r="BS7" s="724">
        <v>153473</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5102426</v>
      </c>
      <c r="CS7" s="664"/>
      <c r="CT7" s="664"/>
      <c r="CU7" s="664"/>
      <c r="CV7" s="664"/>
      <c r="CW7" s="664"/>
      <c r="CX7" s="664"/>
      <c r="CY7" s="665"/>
      <c r="CZ7" s="723">
        <v>10.8</v>
      </c>
      <c r="DA7" s="723"/>
      <c r="DB7" s="723"/>
      <c r="DC7" s="723"/>
      <c r="DD7" s="669">
        <v>666950</v>
      </c>
      <c r="DE7" s="664"/>
      <c r="DF7" s="664"/>
      <c r="DG7" s="664"/>
      <c r="DH7" s="664"/>
      <c r="DI7" s="664"/>
      <c r="DJ7" s="664"/>
      <c r="DK7" s="664"/>
      <c r="DL7" s="664"/>
      <c r="DM7" s="664"/>
      <c r="DN7" s="664"/>
      <c r="DO7" s="664"/>
      <c r="DP7" s="665"/>
      <c r="DQ7" s="669">
        <v>3846110</v>
      </c>
      <c r="DR7" s="664"/>
      <c r="DS7" s="664"/>
      <c r="DT7" s="664"/>
      <c r="DU7" s="664"/>
      <c r="DV7" s="664"/>
      <c r="DW7" s="664"/>
      <c r="DX7" s="664"/>
      <c r="DY7" s="664"/>
      <c r="DZ7" s="664"/>
      <c r="EA7" s="664"/>
      <c r="EB7" s="664"/>
      <c r="EC7" s="704"/>
    </row>
    <row r="8" spans="2:143" ht="11.25" customHeight="1" x14ac:dyDescent="0.2">
      <c r="B8" s="658" t="s">
        <v>233</v>
      </c>
      <c r="C8" s="659"/>
      <c r="D8" s="659"/>
      <c r="E8" s="659"/>
      <c r="F8" s="659"/>
      <c r="G8" s="659"/>
      <c r="H8" s="659"/>
      <c r="I8" s="659"/>
      <c r="J8" s="659"/>
      <c r="K8" s="659"/>
      <c r="L8" s="659"/>
      <c r="M8" s="659"/>
      <c r="N8" s="659"/>
      <c r="O8" s="659"/>
      <c r="P8" s="659"/>
      <c r="Q8" s="660"/>
      <c r="R8" s="661">
        <v>110272</v>
      </c>
      <c r="S8" s="664"/>
      <c r="T8" s="664"/>
      <c r="U8" s="664"/>
      <c r="V8" s="664"/>
      <c r="W8" s="664"/>
      <c r="X8" s="664"/>
      <c r="Y8" s="665"/>
      <c r="Z8" s="723">
        <v>0.2</v>
      </c>
      <c r="AA8" s="723"/>
      <c r="AB8" s="723"/>
      <c r="AC8" s="723"/>
      <c r="AD8" s="724">
        <v>110272</v>
      </c>
      <c r="AE8" s="724"/>
      <c r="AF8" s="724"/>
      <c r="AG8" s="724"/>
      <c r="AH8" s="724"/>
      <c r="AI8" s="724"/>
      <c r="AJ8" s="724"/>
      <c r="AK8" s="724"/>
      <c r="AL8" s="666">
        <v>0.4</v>
      </c>
      <c r="AM8" s="667"/>
      <c r="AN8" s="667"/>
      <c r="AO8" s="725"/>
      <c r="AP8" s="658" t="s">
        <v>234</v>
      </c>
      <c r="AQ8" s="659"/>
      <c r="AR8" s="659"/>
      <c r="AS8" s="659"/>
      <c r="AT8" s="659"/>
      <c r="AU8" s="659"/>
      <c r="AV8" s="659"/>
      <c r="AW8" s="659"/>
      <c r="AX8" s="659"/>
      <c r="AY8" s="659"/>
      <c r="AZ8" s="659"/>
      <c r="BA8" s="659"/>
      <c r="BB8" s="659"/>
      <c r="BC8" s="659"/>
      <c r="BD8" s="659"/>
      <c r="BE8" s="659"/>
      <c r="BF8" s="660"/>
      <c r="BG8" s="661">
        <v>281367</v>
      </c>
      <c r="BH8" s="664"/>
      <c r="BI8" s="664"/>
      <c r="BJ8" s="664"/>
      <c r="BK8" s="664"/>
      <c r="BL8" s="664"/>
      <c r="BM8" s="664"/>
      <c r="BN8" s="665"/>
      <c r="BO8" s="723">
        <v>1.2</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21806248</v>
      </c>
      <c r="CS8" s="664"/>
      <c r="CT8" s="664"/>
      <c r="CU8" s="664"/>
      <c r="CV8" s="664"/>
      <c r="CW8" s="664"/>
      <c r="CX8" s="664"/>
      <c r="CY8" s="665"/>
      <c r="CZ8" s="723">
        <v>46</v>
      </c>
      <c r="DA8" s="723"/>
      <c r="DB8" s="723"/>
      <c r="DC8" s="723"/>
      <c r="DD8" s="669">
        <v>233286</v>
      </c>
      <c r="DE8" s="664"/>
      <c r="DF8" s="664"/>
      <c r="DG8" s="664"/>
      <c r="DH8" s="664"/>
      <c r="DI8" s="664"/>
      <c r="DJ8" s="664"/>
      <c r="DK8" s="664"/>
      <c r="DL8" s="664"/>
      <c r="DM8" s="664"/>
      <c r="DN8" s="664"/>
      <c r="DO8" s="664"/>
      <c r="DP8" s="665"/>
      <c r="DQ8" s="669">
        <v>10826889</v>
      </c>
      <c r="DR8" s="664"/>
      <c r="DS8" s="664"/>
      <c r="DT8" s="664"/>
      <c r="DU8" s="664"/>
      <c r="DV8" s="664"/>
      <c r="DW8" s="664"/>
      <c r="DX8" s="664"/>
      <c r="DY8" s="664"/>
      <c r="DZ8" s="664"/>
      <c r="EA8" s="664"/>
      <c r="EB8" s="664"/>
      <c r="EC8" s="704"/>
    </row>
    <row r="9" spans="2:143" ht="11.25" customHeight="1" x14ac:dyDescent="0.2">
      <c r="B9" s="658" t="s">
        <v>237</v>
      </c>
      <c r="C9" s="659"/>
      <c r="D9" s="659"/>
      <c r="E9" s="659"/>
      <c r="F9" s="659"/>
      <c r="G9" s="659"/>
      <c r="H9" s="659"/>
      <c r="I9" s="659"/>
      <c r="J9" s="659"/>
      <c r="K9" s="659"/>
      <c r="L9" s="659"/>
      <c r="M9" s="659"/>
      <c r="N9" s="659"/>
      <c r="O9" s="659"/>
      <c r="P9" s="659"/>
      <c r="Q9" s="660"/>
      <c r="R9" s="661">
        <v>96407</v>
      </c>
      <c r="S9" s="664"/>
      <c r="T9" s="664"/>
      <c r="U9" s="664"/>
      <c r="V9" s="664"/>
      <c r="W9" s="664"/>
      <c r="X9" s="664"/>
      <c r="Y9" s="665"/>
      <c r="Z9" s="723">
        <v>0.2</v>
      </c>
      <c r="AA9" s="723"/>
      <c r="AB9" s="723"/>
      <c r="AC9" s="723"/>
      <c r="AD9" s="724">
        <v>96407</v>
      </c>
      <c r="AE9" s="724"/>
      <c r="AF9" s="724"/>
      <c r="AG9" s="724"/>
      <c r="AH9" s="724"/>
      <c r="AI9" s="724"/>
      <c r="AJ9" s="724"/>
      <c r="AK9" s="724"/>
      <c r="AL9" s="666">
        <v>0.3</v>
      </c>
      <c r="AM9" s="667"/>
      <c r="AN9" s="667"/>
      <c r="AO9" s="725"/>
      <c r="AP9" s="658" t="s">
        <v>238</v>
      </c>
      <c r="AQ9" s="659"/>
      <c r="AR9" s="659"/>
      <c r="AS9" s="659"/>
      <c r="AT9" s="659"/>
      <c r="AU9" s="659"/>
      <c r="AV9" s="659"/>
      <c r="AW9" s="659"/>
      <c r="AX9" s="659"/>
      <c r="AY9" s="659"/>
      <c r="AZ9" s="659"/>
      <c r="BA9" s="659"/>
      <c r="BB9" s="659"/>
      <c r="BC9" s="659"/>
      <c r="BD9" s="659"/>
      <c r="BE9" s="659"/>
      <c r="BF9" s="660"/>
      <c r="BG9" s="661">
        <v>8971851</v>
      </c>
      <c r="BH9" s="664"/>
      <c r="BI9" s="664"/>
      <c r="BJ9" s="664"/>
      <c r="BK9" s="664"/>
      <c r="BL9" s="664"/>
      <c r="BM9" s="664"/>
      <c r="BN9" s="665"/>
      <c r="BO9" s="723">
        <v>38.700000000000003</v>
      </c>
      <c r="BP9" s="723"/>
      <c r="BQ9" s="723"/>
      <c r="BR9" s="723"/>
      <c r="BS9" s="669" t="s">
        <v>235</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3504494</v>
      </c>
      <c r="CS9" s="664"/>
      <c r="CT9" s="664"/>
      <c r="CU9" s="664"/>
      <c r="CV9" s="664"/>
      <c r="CW9" s="664"/>
      <c r="CX9" s="664"/>
      <c r="CY9" s="665"/>
      <c r="CZ9" s="723">
        <v>7.4</v>
      </c>
      <c r="DA9" s="723"/>
      <c r="DB9" s="723"/>
      <c r="DC9" s="723"/>
      <c r="DD9" s="669">
        <v>160367</v>
      </c>
      <c r="DE9" s="664"/>
      <c r="DF9" s="664"/>
      <c r="DG9" s="664"/>
      <c r="DH9" s="664"/>
      <c r="DI9" s="664"/>
      <c r="DJ9" s="664"/>
      <c r="DK9" s="664"/>
      <c r="DL9" s="664"/>
      <c r="DM9" s="664"/>
      <c r="DN9" s="664"/>
      <c r="DO9" s="664"/>
      <c r="DP9" s="665"/>
      <c r="DQ9" s="669">
        <v>3288075</v>
      </c>
      <c r="DR9" s="664"/>
      <c r="DS9" s="664"/>
      <c r="DT9" s="664"/>
      <c r="DU9" s="664"/>
      <c r="DV9" s="664"/>
      <c r="DW9" s="664"/>
      <c r="DX9" s="664"/>
      <c r="DY9" s="664"/>
      <c r="DZ9" s="664"/>
      <c r="EA9" s="664"/>
      <c r="EB9" s="664"/>
      <c r="EC9" s="704"/>
    </row>
    <row r="10" spans="2:143" ht="11.25" customHeight="1" x14ac:dyDescent="0.2">
      <c r="B10" s="658" t="s">
        <v>240</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126</v>
      </c>
      <c r="AA10" s="723"/>
      <c r="AB10" s="723"/>
      <c r="AC10" s="723"/>
      <c r="AD10" s="724" t="s">
        <v>126</v>
      </c>
      <c r="AE10" s="724"/>
      <c r="AF10" s="724"/>
      <c r="AG10" s="724"/>
      <c r="AH10" s="724"/>
      <c r="AI10" s="724"/>
      <c r="AJ10" s="724"/>
      <c r="AK10" s="724"/>
      <c r="AL10" s="666" t="s">
        <v>235</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348386</v>
      </c>
      <c r="BH10" s="664"/>
      <c r="BI10" s="664"/>
      <c r="BJ10" s="664"/>
      <c r="BK10" s="664"/>
      <c r="BL10" s="664"/>
      <c r="BM10" s="664"/>
      <c r="BN10" s="665"/>
      <c r="BO10" s="723">
        <v>1.5</v>
      </c>
      <c r="BP10" s="723"/>
      <c r="BQ10" s="723"/>
      <c r="BR10" s="723"/>
      <c r="BS10" s="669" t="s">
        <v>235</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126619</v>
      </c>
      <c r="CS10" s="664"/>
      <c r="CT10" s="664"/>
      <c r="CU10" s="664"/>
      <c r="CV10" s="664"/>
      <c r="CW10" s="664"/>
      <c r="CX10" s="664"/>
      <c r="CY10" s="665"/>
      <c r="CZ10" s="723">
        <v>0.3</v>
      </c>
      <c r="DA10" s="723"/>
      <c r="DB10" s="723"/>
      <c r="DC10" s="723"/>
      <c r="DD10" s="669" t="s">
        <v>235</v>
      </c>
      <c r="DE10" s="664"/>
      <c r="DF10" s="664"/>
      <c r="DG10" s="664"/>
      <c r="DH10" s="664"/>
      <c r="DI10" s="664"/>
      <c r="DJ10" s="664"/>
      <c r="DK10" s="664"/>
      <c r="DL10" s="664"/>
      <c r="DM10" s="664"/>
      <c r="DN10" s="664"/>
      <c r="DO10" s="664"/>
      <c r="DP10" s="665"/>
      <c r="DQ10" s="669">
        <v>16619</v>
      </c>
      <c r="DR10" s="664"/>
      <c r="DS10" s="664"/>
      <c r="DT10" s="664"/>
      <c r="DU10" s="664"/>
      <c r="DV10" s="664"/>
      <c r="DW10" s="664"/>
      <c r="DX10" s="664"/>
      <c r="DY10" s="664"/>
      <c r="DZ10" s="664"/>
      <c r="EA10" s="664"/>
      <c r="EB10" s="664"/>
      <c r="EC10" s="704"/>
    </row>
    <row r="11" spans="2:143" ht="11.25" customHeight="1" x14ac:dyDescent="0.2">
      <c r="B11" s="658" t="s">
        <v>243</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235</v>
      </c>
      <c r="AA11" s="723"/>
      <c r="AB11" s="723"/>
      <c r="AC11" s="723"/>
      <c r="AD11" s="724" t="s">
        <v>235</v>
      </c>
      <c r="AE11" s="724"/>
      <c r="AF11" s="724"/>
      <c r="AG11" s="724"/>
      <c r="AH11" s="724"/>
      <c r="AI11" s="724"/>
      <c r="AJ11" s="724"/>
      <c r="AK11" s="724"/>
      <c r="AL11" s="666" t="s">
        <v>126</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1009842</v>
      </c>
      <c r="BH11" s="664"/>
      <c r="BI11" s="664"/>
      <c r="BJ11" s="664"/>
      <c r="BK11" s="664"/>
      <c r="BL11" s="664"/>
      <c r="BM11" s="664"/>
      <c r="BN11" s="665"/>
      <c r="BO11" s="723">
        <v>4.4000000000000004</v>
      </c>
      <c r="BP11" s="723"/>
      <c r="BQ11" s="723"/>
      <c r="BR11" s="723"/>
      <c r="BS11" s="669">
        <v>153473</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444471</v>
      </c>
      <c r="CS11" s="664"/>
      <c r="CT11" s="664"/>
      <c r="CU11" s="664"/>
      <c r="CV11" s="664"/>
      <c r="CW11" s="664"/>
      <c r="CX11" s="664"/>
      <c r="CY11" s="665"/>
      <c r="CZ11" s="723">
        <v>0.9</v>
      </c>
      <c r="DA11" s="723"/>
      <c r="DB11" s="723"/>
      <c r="DC11" s="723"/>
      <c r="DD11" s="669">
        <v>176221</v>
      </c>
      <c r="DE11" s="664"/>
      <c r="DF11" s="664"/>
      <c r="DG11" s="664"/>
      <c r="DH11" s="664"/>
      <c r="DI11" s="664"/>
      <c r="DJ11" s="664"/>
      <c r="DK11" s="664"/>
      <c r="DL11" s="664"/>
      <c r="DM11" s="664"/>
      <c r="DN11" s="664"/>
      <c r="DO11" s="664"/>
      <c r="DP11" s="665"/>
      <c r="DQ11" s="669">
        <v>239889</v>
      </c>
      <c r="DR11" s="664"/>
      <c r="DS11" s="664"/>
      <c r="DT11" s="664"/>
      <c r="DU11" s="664"/>
      <c r="DV11" s="664"/>
      <c r="DW11" s="664"/>
      <c r="DX11" s="664"/>
      <c r="DY11" s="664"/>
      <c r="DZ11" s="664"/>
      <c r="EA11" s="664"/>
      <c r="EB11" s="664"/>
      <c r="EC11" s="704"/>
    </row>
    <row r="12" spans="2:143" ht="11.25" customHeight="1" x14ac:dyDescent="0.2">
      <c r="B12" s="658" t="s">
        <v>246</v>
      </c>
      <c r="C12" s="659"/>
      <c r="D12" s="659"/>
      <c r="E12" s="659"/>
      <c r="F12" s="659"/>
      <c r="G12" s="659"/>
      <c r="H12" s="659"/>
      <c r="I12" s="659"/>
      <c r="J12" s="659"/>
      <c r="K12" s="659"/>
      <c r="L12" s="659"/>
      <c r="M12" s="659"/>
      <c r="N12" s="659"/>
      <c r="O12" s="659"/>
      <c r="P12" s="659"/>
      <c r="Q12" s="660"/>
      <c r="R12" s="661">
        <v>2773044</v>
      </c>
      <c r="S12" s="664"/>
      <c r="T12" s="664"/>
      <c r="U12" s="664"/>
      <c r="V12" s="664"/>
      <c r="W12" s="664"/>
      <c r="X12" s="664"/>
      <c r="Y12" s="665"/>
      <c r="Z12" s="723">
        <v>5.6</v>
      </c>
      <c r="AA12" s="723"/>
      <c r="AB12" s="723"/>
      <c r="AC12" s="723"/>
      <c r="AD12" s="724">
        <v>2773044</v>
      </c>
      <c r="AE12" s="724"/>
      <c r="AF12" s="724"/>
      <c r="AG12" s="724"/>
      <c r="AH12" s="724"/>
      <c r="AI12" s="724"/>
      <c r="AJ12" s="724"/>
      <c r="AK12" s="724"/>
      <c r="AL12" s="666">
        <v>10</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9653865</v>
      </c>
      <c r="BH12" s="664"/>
      <c r="BI12" s="664"/>
      <c r="BJ12" s="664"/>
      <c r="BK12" s="664"/>
      <c r="BL12" s="664"/>
      <c r="BM12" s="664"/>
      <c r="BN12" s="665"/>
      <c r="BO12" s="723">
        <v>41.7</v>
      </c>
      <c r="BP12" s="723"/>
      <c r="BQ12" s="723"/>
      <c r="BR12" s="723"/>
      <c r="BS12" s="669" t="s">
        <v>235</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785803</v>
      </c>
      <c r="CS12" s="664"/>
      <c r="CT12" s="664"/>
      <c r="CU12" s="664"/>
      <c r="CV12" s="664"/>
      <c r="CW12" s="664"/>
      <c r="CX12" s="664"/>
      <c r="CY12" s="665"/>
      <c r="CZ12" s="723">
        <v>1.7</v>
      </c>
      <c r="DA12" s="723"/>
      <c r="DB12" s="723"/>
      <c r="DC12" s="723"/>
      <c r="DD12" s="669">
        <v>49237</v>
      </c>
      <c r="DE12" s="664"/>
      <c r="DF12" s="664"/>
      <c r="DG12" s="664"/>
      <c r="DH12" s="664"/>
      <c r="DI12" s="664"/>
      <c r="DJ12" s="664"/>
      <c r="DK12" s="664"/>
      <c r="DL12" s="664"/>
      <c r="DM12" s="664"/>
      <c r="DN12" s="664"/>
      <c r="DO12" s="664"/>
      <c r="DP12" s="665"/>
      <c r="DQ12" s="669">
        <v>377869</v>
      </c>
      <c r="DR12" s="664"/>
      <c r="DS12" s="664"/>
      <c r="DT12" s="664"/>
      <c r="DU12" s="664"/>
      <c r="DV12" s="664"/>
      <c r="DW12" s="664"/>
      <c r="DX12" s="664"/>
      <c r="DY12" s="664"/>
      <c r="DZ12" s="664"/>
      <c r="EA12" s="664"/>
      <c r="EB12" s="664"/>
      <c r="EC12" s="704"/>
    </row>
    <row r="13" spans="2:143" ht="11.25" customHeight="1" x14ac:dyDescent="0.2">
      <c r="B13" s="658" t="s">
        <v>249</v>
      </c>
      <c r="C13" s="659"/>
      <c r="D13" s="659"/>
      <c r="E13" s="659"/>
      <c r="F13" s="659"/>
      <c r="G13" s="659"/>
      <c r="H13" s="659"/>
      <c r="I13" s="659"/>
      <c r="J13" s="659"/>
      <c r="K13" s="659"/>
      <c r="L13" s="659"/>
      <c r="M13" s="659"/>
      <c r="N13" s="659"/>
      <c r="O13" s="659"/>
      <c r="P13" s="659"/>
      <c r="Q13" s="660"/>
      <c r="R13" s="661">
        <v>82173</v>
      </c>
      <c r="S13" s="664"/>
      <c r="T13" s="664"/>
      <c r="U13" s="664"/>
      <c r="V13" s="664"/>
      <c r="W13" s="664"/>
      <c r="X13" s="664"/>
      <c r="Y13" s="665"/>
      <c r="Z13" s="723">
        <v>0.2</v>
      </c>
      <c r="AA13" s="723"/>
      <c r="AB13" s="723"/>
      <c r="AC13" s="723"/>
      <c r="AD13" s="724">
        <v>82173</v>
      </c>
      <c r="AE13" s="724"/>
      <c r="AF13" s="724"/>
      <c r="AG13" s="724"/>
      <c r="AH13" s="724"/>
      <c r="AI13" s="724"/>
      <c r="AJ13" s="724"/>
      <c r="AK13" s="724"/>
      <c r="AL13" s="666">
        <v>0.3</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9631141</v>
      </c>
      <c r="BH13" s="664"/>
      <c r="BI13" s="664"/>
      <c r="BJ13" s="664"/>
      <c r="BK13" s="664"/>
      <c r="BL13" s="664"/>
      <c r="BM13" s="664"/>
      <c r="BN13" s="665"/>
      <c r="BO13" s="723">
        <v>41.6</v>
      </c>
      <c r="BP13" s="723"/>
      <c r="BQ13" s="723"/>
      <c r="BR13" s="723"/>
      <c r="BS13" s="669" t="s">
        <v>126</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5541654</v>
      </c>
      <c r="CS13" s="664"/>
      <c r="CT13" s="664"/>
      <c r="CU13" s="664"/>
      <c r="CV13" s="664"/>
      <c r="CW13" s="664"/>
      <c r="CX13" s="664"/>
      <c r="CY13" s="665"/>
      <c r="CZ13" s="723">
        <v>11.7</v>
      </c>
      <c r="DA13" s="723"/>
      <c r="DB13" s="723"/>
      <c r="DC13" s="723"/>
      <c r="DD13" s="669">
        <v>1741600</v>
      </c>
      <c r="DE13" s="664"/>
      <c r="DF13" s="664"/>
      <c r="DG13" s="664"/>
      <c r="DH13" s="664"/>
      <c r="DI13" s="664"/>
      <c r="DJ13" s="664"/>
      <c r="DK13" s="664"/>
      <c r="DL13" s="664"/>
      <c r="DM13" s="664"/>
      <c r="DN13" s="664"/>
      <c r="DO13" s="664"/>
      <c r="DP13" s="665"/>
      <c r="DQ13" s="669">
        <v>4478290</v>
      </c>
      <c r="DR13" s="664"/>
      <c r="DS13" s="664"/>
      <c r="DT13" s="664"/>
      <c r="DU13" s="664"/>
      <c r="DV13" s="664"/>
      <c r="DW13" s="664"/>
      <c r="DX13" s="664"/>
      <c r="DY13" s="664"/>
      <c r="DZ13" s="664"/>
      <c r="EA13" s="664"/>
      <c r="EB13" s="664"/>
      <c r="EC13" s="704"/>
    </row>
    <row r="14" spans="2:143" ht="11.25" customHeight="1" x14ac:dyDescent="0.2">
      <c r="B14" s="658" t="s">
        <v>252</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126</v>
      </c>
      <c r="AA14" s="723"/>
      <c r="AB14" s="723"/>
      <c r="AC14" s="723"/>
      <c r="AD14" s="724" t="s">
        <v>126</v>
      </c>
      <c r="AE14" s="724"/>
      <c r="AF14" s="724"/>
      <c r="AG14" s="724"/>
      <c r="AH14" s="724"/>
      <c r="AI14" s="724"/>
      <c r="AJ14" s="724"/>
      <c r="AK14" s="724"/>
      <c r="AL14" s="666" t="s">
        <v>126</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298245</v>
      </c>
      <c r="BH14" s="664"/>
      <c r="BI14" s="664"/>
      <c r="BJ14" s="664"/>
      <c r="BK14" s="664"/>
      <c r="BL14" s="664"/>
      <c r="BM14" s="664"/>
      <c r="BN14" s="665"/>
      <c r="BO14" s="723">
        <v>1.3</v>
      </c>
      <c r="BP14" s="723"/>
      <c r="BQ14" s="723"/>
      <c r="BR14" s="723"/>
      <c r="BS14" s="669" t="s">
        <v>235</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2167710</v>
      </c>
      <c r="CS14" s="664"/>
      <c r="CT14" s="664"/>
      <c r="CU14" s="664"/>
      <c r="CV14" s="664"/>
      <c r="CW14" s="664"/>
      <c r="CX14" s="664"/>
      <c r="CY14" s="665"/>
      <c r="CZ14" s="723">
        <v>4.5999999999999996</v>
      </c>
      <c r="DA14" s="723"/>
      <c r="DB14" s="723"/>
      <c r="DC14" s="723"/>
      <c r="DD14" s="669">
        <v>423173</v>
      </c>
      <c r="DE14" s="664"/>
      <c r="DF14" s="664"/>
      <c r="DG14" s="664"/>
      <c r="DH14" s="664"/>
      <c r="DI14" s="664"/>
      <c r="DJ14" s="664"/>
      <c r="DK14" s="664"/>
      <c r="DL14" s="664"/>
      <c r="DM14" s="664"/>
      <c r="DN14" s="664"/>
      <c r="DO14" s="664"/>
      <c r="DP14" s="665"/>
      <c r="DQ14" s="669">
        <v>1849607</v>
      </c>
      <c r="DR14" s="664"/>
      <c r="DS14" s="664"/>
      <c r="DT14" s="664"/>
      <c r="DU14" s="664"/>
      <c r="DV14" s="664"/>
      <c r="DW14" s="664"/>
      <c r="DX14" s="664"/>
      <c r="DY14" s="664"/>
      <c r="DZ14" s="664"/>
      <c r="EA14" s="664"/>
      <c r="EB14" s="664"/>
      <c r="EC14" s="704"/>
    </row>
    <row r="15" spans="2:143" ht="11.25" customHeight="1" x14ac:dyDescent="0.2">
      <c r="B15" s="658" t="s">
        <v>255</v>
      </c>
      <c r="C15" s="659"/>
      <c r="D15" s="659"/>
      <c r="E15" s="659"/>
      <c r="F15" s="659"/>
      <c r="G15" s="659"/>
      <c r="H15" s="659"/>
      <c r="I15" s="659"/>
      <c r="J15" s="659"/>
      <c r="K15" s="659"/>
      <c r="L15" s="659"/>
      <c r="M15" s="659"/>
      <c r="N15" s="659"/>
      <c r="O15" s="659"/>
      <c r="P15" s="659"/>
      <c r="Q15" s="660"/>
      <c r="R15" s="661">
        <v>178024</v>
      </c>
      <c r="S15" s="664"/>
      <c r="T15" s="664"/>
      <c r="U15" s="664"/>
      <c r="V15" s="664"/>
      <c r="W15" s="664"/>
      <c r="X15" s="664"/>
      <c r="Y15" s="665"/>
      <c r="Z15" s="723">
        <v>0.4</v>
      </c>
      <c r="AA15" s="723"/>
      <c r="AB15" s="723"/>
      <c r="AC15" s="723"/>
      <c r="AD15" s="724">
        <v>178024</v>
      </c>
      <c r="AE15" s="724"/>
      <c r="AF15" s="724"/>
      <c r="AG15" s="724"/>
      <c r="AH15" s="724"/>
      <c r="AI15" s="724"/>
      <c r="AJ15" s="724"/>
      <c r="AK15" s="724"/>
      <c r="AL15" s="666">
        <v>0.6</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970847</v>
      </c>
      <c r="BH15" s="664"/>
      <c r="BI15" s="664"/>
      <c r="BJ15" s="664"/>
      <c r="BK15" s="664"/>
      <c r="BL15" s="664"/>
      <c r="BM15" s="664"/>
      <c r="BN15" s="665"/>
      <c r="BO15" s="723">
        <v>4.2</v>
      </c>
      <c r="BP15" s="723"/>
      <c r="BQ15" s="723"/>
      <c r="BR15" s="723"/>
      <c r="BS15" s="669" t="s">
        <v>235</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4339747</v>
      </c>
      <c r="CS15" s="664"/>
      <c r="CT15" s="664"/>
      <c r="CU15" s="664"/>
      <c r="CV15" s="664"/>
      <c r="CW15" s="664"/>
      <c r="CX15" s="664"/>
      <c r="CY15" s="665"/>
      <c r="CZ15" s="723">
        <v>9.1999999999999993</v>
      </c>
      <c r="DA15" s="723"/>
      <c r="DB15" s="723"/>
      <c r="DC15" s="723"/>
      <c r="DD15" s="669">
        <v>553633</v>
      </c>
      <c r="DE15" s="664"/>
      <c r="DF15" s="664"/>
      <c r="DG15" s="664"/>
      <c r="DH15" s="664"/>
      <c r="DI15" s="664"/>
      <c r="DJ15" s="664"/>
      <c r="DK15" s="664"/>
      <c r="DL15" s="664"/>
      <c r="DM15" s="664"/>
      <c r="DN15" s="664"/>
      <c r="DO15" s="664"/>
      <c r="DP15" s="665"/>
      <c r="DQ15" s="669">
        <v>3760981</v>
      </c>
      <c r="DR15" s="664"/>
      <c r="DS15" s="664"/>
      <c r="DT15" s="664"/>
      <c r="DU15" s="664"/>
      <c r="DV15" s="664"/>
      <c r="DW15" s="664"/>
      <c r="DX15" s="664"/>
      <c r="DY15" s="664"/>
      <c r="DZ15" s="664"/>
      <c r="EA15" s="664"/>
      <c r="EB15" s="664"/>
      <c r="EC15" s="704"/>
    </row>
    <row r="16" spans="2:143" ht="11.25" customHeight="1" x14ac:dyDescent="0.2">
      <c r="B16" s="658" t="s">
        <v>258</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126</v>
      </c>
      <c r="AA16" s="723"/>
      <c r="AB16" s="723"/>
      <c r="AC16" s="723"/>
      <c r="AD16" s="724" t="s">
        <v>126</v>
      </c>
      <c r="AE16" s="724"/>
      <c r="AF16" s="724"/>
      <c r="AG16" s="724"/>
      <c r="AH16" s="724"/>
      <c r="AI16" s="724"/>
      <c r="AJ16" s="724"/>
      <c r="AK16" s="724"/>
      <c r="AL16" s="666" t="s">
        <v>126</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126</v>
      </c>
      <c r="BP16" s="723"/>
      <c r="BQ16" s="723"/>
      <c r="BR16" s="723"/>
      <c r="BS16" s="669" t="s">
        <v>126</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t="s">
        <v>235</v>
      </c>
      <c r="CS16" s="664"/>
      <c r="CT16" s="664"/>
      <c r="CU16" s="664"/>
      <c r="CV16" s="664"/>
      <c r="CW16" s="664"/>
      <c r="CX16" s="664"/>
      <c r="CY16" s="665"/>
      <c r="CZ16" s="723" t="s">
        <v>126</v>
      </c>
      <c r="DA16" s="723"/>
      <c r="DB16" s="723"/>
      <c r="DC16" s="723"/>
      <c r="DD16" s="669" t="s">
        <v>235</v>
      </c>
      <c r="DE16" s="664"/>
      <c r="DF16" s="664"/>
      <c r="DG16" s="664"/>
      <c r="DH16" s="664"/>
      <c r="DI16" s="664"/>
      <c r="DJ16" s="664"/>
      <c r="DK16" s="664"/>
      <c r="DL16" s="664"/>
      <c r="DM16" s="664"/>
      <c r="DN16" s="664"/>
      <c r="DO16" s="664"/>
      <c r="DP16" s="665"/>
      <c r="DQ16" s="669" t="s">
        <v>235</v>
      </c>
      <c r="DR16" s="664"/>
      <c r="DS16" s="664"/>
      <c r="DT16" s="664"/>
      <c r="DU16" s="664"/>
      <c r="DV16" s="664"/>
      <c r="DW16" s="664"/>
      <c r="DX16" s="664"/>
      <c r="DY16" s="664"/>
      <c r="DZ16" s="664"/>
      <c r="EA16" s="664"/>
      <c r="EB16" s="664"/>
      <c r="EC16" s="704"/>
    </row>
    <row r="17" spans="2:133" ht="11.25" customHeight="1" x14ac:dyDescent="0.2">
      <c r="B17" s="658" t="s">
        <v>261</v>
      </c>
      <c r="C17" s="659"/>
      <c r="D17" s="659"/>
      <c r="E17" s="659"/>
      <c r="F17" s="659"/>
      <c r="G17" s="659"/>
      <c r="H17" s="659"/>
      <c r="I17" s="659"/>
      <c r="J17" s="659"/>
      <c r="K17" s="659"/>
      <c r="L17" s="659"/>
      <c r="M17" s="659"/>
      <c r="N17" s="659"/>
      <c r="O17" s="659"/>
      <c r="P17" s="659"/>
      <c r="Q17" s="660"/>
      <c r="R17" s="661">
        <v>128622</v>
      </c>
      <c r="S17" s="664"/>
      <c r="T17" s="664"/>
      <c r="U17" s="664"/>
      <c r="V17" s="664"/>
      <c r="W17" s="664"/>
      <c r="X17" s="664"/>
      <c r="Y17" s="665"/>
      <c r="Z17" s="723">
        <v>0.3</v>
      </c>
      <c r="AA17" s="723"/>
      <c r="AB17" s="723"/>
      <c r="AC17" s="723"/>
      <c r="AD17" s="724">
        <v>128622</v>
      </c>
      <c r="AE17" s="724"/>
      <c r="AF17" s="724"/>
      <c r="AG17" s="724"/>
      <c r="AH17" s="724"/>
      <c r="AI17" s="724"/>
      <c r="AJ17" s="724"/>
      <c r="AK17" s="724"/>
      <c r="AL17" s="666">
        <v>0.5</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v>354</v>
      </c>
      <c r="BH17" s="664"/>
      <c r="BI17" s="664"/>
      <c r="BJ17" s="664"/>
      <c r="BK17" s="664"/>
      <c r="BL17" s="664"/>
      <c r="BM17" s="664"/>
      <c r="BN17" s="665"/>
      <c r="BO17" s="723">
        <v>0</v>
      </c>
      <c r="BP17" s="723"/>
      <c r="BQ17" s="723"/>
      <c r="BR17" s="723"/>
      <c r="BS17" s="669" t="s">
        <v>235</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3266482</v>
      </c>
      <c r="CS17" s="664"/>
      <c r="CT17" s="664"/>
      <c r="CU17" s="664"/>
      <c r="CV17" s="664"/>
      <c r="CW17" s="664"/>
      <c r="CX17" s="664"/>
      <c r="CY17" s="665"/>
      <c r="CZ17" s="723">
        <v>6.9</v>
      </c>
      <c r="DA17" s="723"/>
      <c r="DB17" s="723"/>
      <c r="DC17" s="723"/>
      <c r="DD17" s="669" t="s">
        <v>126</v>
      </c>
      <c r="DE17" s="664"/>
      <c r="DF17" s="664"/>
      <c r="DG17" s="664"/>
      <c r="DH17" s="664"/>
      <c r="DI17" s="664"/>
      <c r="DJ17" s="664"/>
      <c r="DK17" s="664"/>
      <c r="DL17" s="664"/>
      <c r="DM17" s="664"/>
      <c r="DN17" s="664"/>
      <c r="DO17" s="664"/>
      <c r="DP17" s="665"/>
      <c r="DQ17" s="669">
        <v>3235103</v>
      </c>
      <c r="DR17" s="664"/>
      <c r="DS17" s="664"/>
      <c r="DT17" s="664"/>
      <c r="DU17" s="664"/>
      <c r="DV17" s="664"/>
      <c r="DW17" s="664"/>
      <c r="DX17" s="664"/>
      <c r="DY17" s="664"/>
      <c r="DZ17" s="664"/>
      <c r="EA17" s="664"/>
      <c r="EB17" s="664"/>
      <c r="EC17" s="704"/>
    </row>
    <row r="18" spans="2:133" ht="11.25" customHeight="1" x14ac:dyDescent="0.2">
      <c r="B18" s="658" t="s">
        <v>264</v>
      </c>
      <c r="C18" s="659"/>
      <c r="D18" s="659"/>
      <c r="E18" s="659"/>
      <c r="F18" s="659"/>
      <c r="G18" s="659"/>
      <c r="H18" s="659"/>
      <c r="I18" s="659"/>
      <c r="J18" s="659"/>
      <c r="K18" s="659"/>
      <c r="L18" s="659"/>
      <c r="M18" s="659"/>
      <c r="N18" s="659"/>
      <c r="O18" s="659"/>
      <c r="P18" s="659"/>
      <c r="Q18" s="660"/>
      <c r="R18" s="661">
        <v>2436076</v>
      </c>
      <c r="S18" s="664"/>
      <c r="T18" s="664"/>
      <c r="U18" s="664"/>
      <c r="V18" s="664"/>
      <c r="W18" s="664"/>
      <c r="X18" s="664"/>
      <c r="Y18" s="665"/>
      <c r="Z18" s="723">
        <v>4.9000000000000004</v>
      </c>
      <c r="AA18" s="723"/>
      <c r="AB18" s="723"/>
      <c r="AC18" s="723"/>
      <c r="AD18" s="724">
        <v>2310945</v>
      </c>
      <c r="AE18" s="724"/>
      <c r="AF18" s="724"/>
      <c r="AG18" s="724"/>
      <c r="AH18" s="724"/>
      <c r="AI18" s="724"/>
      <c r="AJ18" s="724"/>
      <c r="AK18" s="724"/>
      <c r="AL18" s="666">
        <v>8.3000000000000007</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235</v>
      </c>
      <c r="BP18" s="723"/>
      <c r="BQ18" s="723"/>
      <c r="BR18" s="723"/>
      <c r="BS18" s="669" t="s">
        <v>126</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126</v>
      </c>
      <c r="CS18" s="664"/>
      <c r="CT18" s="664"/>
      <c r="CU18" s="664"/>
      <c r="CV18" s="664"/>
      <c r="CW18" s="664"/>
      <c r="CX18" s="664"/>
      <c r="CY18" s="665"/>
      <c r="CZ18" s="723" t="s">
        <v>235</v>
      </c>
      <c r="DA18" s="723"/>
      <c r="DB18" s="723"/>
      <c r="DC18" s="723"/>
      <c r="DD18" s="669" t="s">
        <v>235</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2">
      <c r="B19" s="658" t="s">
        <v>267</v>
      </c>
      <c r="C19" s="659"/>
      <c r="D19" s="659"/>
      <c r="E19" s="659"/>
      <c r="F19" s="659"/>
      <c r="G19" s="659"/>
      <c r="H19" s="659"/>
      <c r="I19" s="659"/>
      <c r="J19" s="659"/>
      <c r="K19" s="659"/>
      <c r="L19" s="659"/>
      <c r="M19" s="659"/>
      <c r="N19" s="659"/>
      <c r="O19" s="659"/>
      <c r="P19" s="659"/>
      <c r="Q19" s="660"/>
      <c r="R19" s="661">
        <v>2310945</v>
      </c>
      <c r="S19" s="664"/>
      <c r="T19" s="664"/>
      <c r="U19" s="664"/>
      <c r="V19" s="664"/>
      <c r="W19" s="664"/>
      <c r="X19" s="664"/>
      <c r="Y19" s="665"/>
      <c r="Z19" s="723">
        <v>4.7</v>
      </c>
      <c r="AA19" s="723"/>
      <c r="AB19" s="723"/>
      <c r="AC19" s="723"/>
      <c r="AD19" s="724">
        <v>2310945</v>
      </c>
      <c r="AE19" s="724"/>
      <c r="AF19" s="724"/>
      <c r="AG19" s="724"/>
      <c r="AH19" s="724"/>
      <c r="AI19" s="724"/>
      <c r="AJ19" s="724"/>
      <c r="AK19" s="724"/>
      <c r="AL19" s="666">
        <v>8.3000000000000007</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1630333</v>
      </c>
      <c r="BH19" s="664"/>
      <c r="BI19" s="664"/>
      <c r="BJ19" s="664"/>
      <c r="BK19" s="664"/>
      <c r="BL19" s="664"/>
      <c r="BM19" s="664"/>
      <c r="BN19" s="665"/>
      <c r="BO19" s="723">
        <v>7</v>
      </c>
      <c r="BP19" s="723"/>
      <c r="BQ19" s="723"/>
      <c r="BR19" s="723"/>
      <c r="BS19" s="669" t="s">
        <v>235</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126</v>
      </c>
      <c r="CS19" s="664"/>
      <c r="CT19" s="664"/>
      <c r="CU19" s="664"/>
      <c r="CV19" s="664"/>
      <c r="CW19" s="664"/>
      <c r="CX19" s="664"/>
      <c r="CY19" s="665"/>
      <c r="CZ19" s="723" t="s">
        <v>126</v>
      </c>
      <c r="DA19" s="723"/>
      <c r="DB19" s="723"/>
      <c r="DC19" s="723"/>
      <c r="DD19" s="669" t="s">
        <v>126</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x14ac:dyDescent="0.2">
      <c r="B20" s="658" t="s">
        <v>270</v>
      </c>
      <c r="C20" s="659"/>
      <c r="D20" s="659"/>
      <c r="E20" s="659"/>
      <c r="F20" s="659"/>
      <c r="G20" s="659"/>
      <c r="H20" s="659"/>
      <c r="I20" s="659"/>
      <c r="J20" s="659"/>
      <c r="K20" s="659"/>
      <c r="L20" s="659"/>
      <c r="M20" s="659"/>
      <c r="N20" s="659"/>
      <c r="O20" s="659"/>
      <c r="P20" s="659"/>
      <c r="Q20" s="660"/>
      <c r="R20" s="661">
        <v>125085</v>
      </c>
      <c r="S20" s="664"/>
      <c r="T20" s="664"/>
      <c r="U20" s="664"/>
      <c r="V20" s="664"/>
      <c r="W20" s="664"/>
      <c r="X20" s="664"/>
      <c r="Y20" s="665"/>
      <c r="Z20" s="723">
        <v>0.3</v>
      </c>
      <c r="AA20" s="723"/>
      <c r="AB20" s="723"/>
      <c r="AC20" s="723"/>
      <c r="AD20" s="724" t="s">
        <v>235</v>
      </c>
      <c r="AE20" s="724"/>
      <c r="AF20" s="724"/>
      <c r="AG20" s="724"/>
      <c r="AH20" s="724"/>
      <c r="AI20" s="724"/>
      <c r="AJ20" s="724"/>
      <c r="AK20" s="724"/>
      <c r="AL20" s="666" t="s">
        <v>126</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1630333</v>
      </c>
      <c r="BH20" s="664"/>
      <c r="BI20" s="664"/>
      <c r="BJ20" s="664"/>
      <c r="BK20" s="664"/>
      <c r="BL20" s="664"/>
      <c r="BM20" s="664"/>
      <c r="BN20" s="665"/>
      <c r="BO20" s="723">
        <v>7</v>
      </c>
      <c r="BP20" s="723"/>
      <c r="BQ20" s="723"/>
      <c r="BR20" s="723"/>
      <c r="BS20" s="669" t="s">
        <v>235</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47425869</v>
      </c>
      <c r="CS20" s="664"/>
      <c r="CT20" s="664"/>
      <c r="CU20" s="664"/>
      <c r="CV20" s="664"/>
      <c r="CW20" s="664"/>
      <c r="CX20" s="664"/>
      <c r="CY20" s="665"/>
      <c r="CZ20" s="723">
        <v>100</v>
      </c>
      <c r="DA20" s="723"/>
      <c r="DB20" s="723"/>
      <c r="DC20" s="723"/>
      <c r="DD20" s="669">
        <v>4005771</v>
      </c>
      <c r="DE20" s="664"/>
      <c r="DF20" s="664"/>
      <c r="DG20" s="664"/>
      <c r="DH20" s="664"/>
      <c r="DI20" s="664"/>
      <c r="DJ20" s="664"/>
      <c r="DK20" s="664"/>
      <c r="DL20" s="664"/>
      <c r="DM20" s="664"/>
      <c r="DN20" s="664"/>
      <c r="DO20" s="664"/>
      <c r="DP20" s="665"/>
      <c r="DQ20" s="669">
        <v>32258913</v>
      </c>
      <c r="DR20" s="664"/>
      <c r="DS20" s="664"/>
      <c r="DT20" s="664"/>
      <c r="DU20" s="664"/>
      <c r="DV20" s="664"/>
      <c r="DW20" s="664"/>
      <c r="DX20" s="664"/>
      <c r="DY20" s="664"/>
      <c r="DZ20" s="664"/>
      <c r="EA20" s="664"/>
      <c r="EB20" s="664"/>
      <c r="EC20" s="704"/>
    </row>
    <row r="21" spans="2:133" ht="11.25" customHeight="1" x14ac:dyDescent="0.2">
      <c r="B21" s="658" t="s">
        <v>273</v>
      </c>
      <c r="C21" s="659"/>
      <c r="D21" s="659"/>
      <c r="E21" s="659"/>
      <c r="F21" s="659"/>
      <c r="G21" s="659"/>
      <c r="H21" s="659"/>
      <c r="I21" s="659"/>
      <c r="J21" s="659"/>
      <c r="K21" s="659"/>
      <c r="L21" s="659"/>
      <c r="M21" s="659"/>
      <c r="N21" s="659"/>
      <c r="O21" s="659"/>
      <c r="P21" s="659"/>
      <c r="Q21" s="660"/>
      <c r="R21" s="661">
        <v>46</v>
      </c>
      <c r="S21" s="664"/>
      <c r="T21" s="664"/>
      <c r="U21" s="664"/>
      <c r="V21" s="664"/>
      <c r="W21" s="664"/>
      <c r="X21" s="664"/>
      <c r="Y21" s="665"/>
      <c r="Z21" s="723">
        <v>0</v>
      </c>
      <c r="AA21" s="723"/>
      <c r="AB21" s="723"/>
      <c r="AC21" s="723"/>
      <c r="AD21" s="724" t="s">
        <v>126</v>
      </c>
      <c r="AE21" s="724"/>
      <c r="AF21" s="724"/>
      <c r="AG21" s="724"/>
      <c r="AH21" s="724"/>
      <c r="AI21" s="724"/>
      <c r="AJ21" s="724"/>
      <c r="AK21" s="724"/>
      <c r="AL21" s="666" t="s">
        <v>126</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1020</v>
      </c>
      <c r="BH21" s="664"/>
      <c r="BI21" s="664"/>
      <c r="BJ21" s="664"/>
      <c r="BK21" s="664"/>
      <c r="BL21" s="664"/>
      <c r="BM21" s="664"/>
      <c r="BN21" s="665"/>
      <c r="BO21" s="723">
        <v>0</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275</v>
      </c>
      <c r="C22" s="659"/>
      <c r="D22" s="659"/>
      <c r="E22" s="659"/>
      <c r="F22" s="659"/>
      <c r="G22" s="659"/>
      <c r="H22" s="659"/>
      <c r="I22" s="659"/>
      <c r="J22" s="659"/>
      <c r="K22" s="659"/>
      <c r="L22" s="659"/>
      <c r="M22" s="659"/>
      <c r="N22" s="659"/>
      <c r="O22" s="659"/>
      <c r="P22" s="659"/>
      <c r="Q22" s="660"/>
      <c r="R22" s="661">
        <v>29331419</v>
      </c>
      <c r="S22" s="664"/>
      <c r="T22" s="664"/>
      <c r="U22" s="664"/>
      <c r="V22" s="664"/>
      <c r="W22" s="664"/>
      <c r="X22" s="664"/>
      <c r="Y22" s="665"/>
      <c r="Z22" s="723">
        <v>59.4</v>
      </c>
      <c r="AA22" s="723"/>
      <c r="AB22" s="723"/>
      <c r="AC22" s="723"/>
      <c r="AD22" s="724">
        <v>27576975</v>
      </c>
      <c r="AE22" s="724"/>
      <c r="AF22" s="724"/>
      <c r="AG22" s="724"/>
      <c r="AH22" s="724"/>
      <c r="AI22" s="724"/>
      <c r="AJ22" s="724"/>
      <c r="AK22" s="724"/>
      <c r="AL22" s="666">
        <v>99.4</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126</v>
      </c>
      <c r="BP22" s="723"/>
      <c r="BQ22" s="723"/>
      <c r="BR22" s="723"/>
      <c r="BS22" s="669" t="s">
        <v>126</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278</v>
      </c>
      <c r="C23" s="659"/>
      <c r="D23" s="659"/>
      <c r="E23" s="659"/>
      <c r="F23" s="659"/>
      <c r="G23" s="659"/>
      <c r="H23" s="659"/>
      <c r="I23" s="659"/>
      <c r="J23" s="659"/>
      <c r="K23" s="659"/>
      <c r="L23" s="659"/>
      <c r="M23" s="659"/>
      <c r="N23" s="659"/>
      <c r="O23" s="659"/>
      <c r="P23" s="659"/>
      <c r="Q23" s="660"/>
      <c r="R23" s="661">
        <v>19962</v>
      </c>
      <c r="S23" s="664"/>
      <c r="T23" s="664"/>
      <c r="U23" s="664"/>
      <c r="V23" s="664"/>
      <c r="W23" s="664"/>
      <c r="X23" s="664"/>
      <c r="Y23" s="665"/>
      <c r="Z23" s="723">
        <v>0</v>
      </c>
      <c r="AA23" s="723"/>
      <c r="AB23" s="723"/>
      <c r="AC23" s="723"/>
      <c r="AD23" s="724">
        <v>19962</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1629313</v>
      </c>
      <c r="BH23" s="664"/>
      <c r="BI23" s="664"/>
      <c r="BJ23" s="664"/>
      <c r="BK23" s="664"/>
      <c r="BL23" s="664"/>
      <c r="BM23" s="664"/>
      <c r="BN23" s="665"/>
      <c r="BO23" s="723">
        <v>7</v>
      </c>
      <c r="BP23" s="723"/>
      <c r="BQ23" s="723"/>
      <c r="BR23" s="723"/>
      <c r="BS23" s="669" t="s">
        <v>235</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2">
      <c r="B24" s="658" t="s">
        <v>285</v>
      </c>
      <c r="C24" s="659"/>
      <c r="D24" s="659"/>
      <c r="E24" s="659"/>
      <c r="F24" s="659"/>
      <c r="G24" s="659"/>
      <c r="H24" s="659"/>
      <c r="I24" s="659"/>
      <c r="J24" s="659"/>
      <c r="K24" s="659"/>
      <c r="L24" s="659"/>
      <c r="M24" s="659"/>
      <c r="N24" s="659"/>
      <c r="O24" s="659"/>
      <c r="P24" s="659"/>
      <c r="Q24" s="660"/>
      <c r="R24" s="661">
        <v>471576</v>
      </c>
      <c r="S24" s="664"/>
      <c r="T24" s="664"/>
      <c r="U24" s="664"/>
      <c r="V24" s="664"/>
      <c r="W24" s="664"/>
      <c r="X24" s="664"/>
      <c r="Y24" s="665"/>
      <c r="Z24" s="723">
        <v>1</v>
      </c>
      <c r="AA24" s="723"/>
      <c r="AB24" s="723"/>
      <c r="AC24" s="723"/>
      <c r="AD24" s="724" t="s">
        <v>126</v>
      </c>
      <c r="AE24" s="724"/>
      <c r="AF24" s="724"/>
      <c r="AG24" s="724"/>
      <c r="AH24" s="724"/>
      <c r="AI24" s="724"/>
      <c r="AJ24" s="724"/>
      <c r="AK24" s="724"/>
      <c r="AL24" s="666" t="s">
        <v>235</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126</v>
      </c>
      <c r="BP24" s="723"/>
      <c r="BQ24" s="723"/>
      <c r="BR24" s="723"/>
      <c r="BS24" s="669" t="s">
        <v>126</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26376649</v>
      </c>
      <c r="CS24" s="727"/>
      <c r="CT24" s="727"/>
      <c r="CU24" s="727"/>
      <c r="CV24" s="727"/>
      <c r="CW24" s="727"/>
      <c r="CX24" s="727"/>
      <c r="CY24" s="773"/>
      <c r="CZ24" s="774">
        <v>55.6</v>
      </c>
      <c r="DA24" s="743"/>
      <c r="DB24" s="743"/>
      <c r="DC24" s="777"/>
      <c r="DD24" s="772">
        <v>16253248</v>
      </c>
      <c r="DE24" s="727"/>
      <c r="DF24" s="727"/>
      <c r="DG24" s="727"/>
      <c r="DH24" s="727"/>
      <c r="DI24" s="727"/>
      <c r="DJ24" s="727"/>
      <c r="DK24" s="773"/>
      <c r="DL24" s="772">
        <v>16171878</v>
      </c>
      <c r="DM24" s="727"/>
      <c r="DN24" s="727"/>
      <c r="DO24" s="727"/>
      <c r="DP24" s="727"/>
      <c r="DQ24" s="727"/>
      <c r="DR24" s="727"/>
      <c r="DS24" s="727"/>
      <c r="DT24" s="727"/>
      <c r="DU24" s="727"/>
      <c r="DV24" s="773"/>
      <c r="DW24" s="774">
        <v>54</v>
      </c>
      <c r="DX24" s="743"/>
      <c r="DY24" s="743"/>
      <c r="DZ24" s="743"/>
      <c r="EA24" s="743"/>
      <c r="EB24" s="743"/>
      <c r="EC24" s="775"/>
    </row>
    <row r="25" spans="2:133" ht="11.25" customHeight="1" x14ac:dyDescent="0.2">
      <c r="B25" s="658" t="s">
        <v>288</v>
      </c>
      <c r="C25" s="659"/>
      <c r="D25" s="659"/>
      <c r="E25" s="659"/>
      <c r="F25" s="659"/>
      <c r="G25" s="659"/>
      <c r="H25" s="659"/>
      <c r="I25" s="659"/>
      <c r="J25" s="659"/>
      <c r="K25" s="659"/>
      <c r="L25" s="659"/>
      <c r="M25" s="659"/>
      <c r="N25" s="659"/>
      <c r="O25" s="659"/>
      <c r="P25" s="659"/>
      <c r="Q25" s="660"/>
      <c r="R25" s="661">
        <v>680033</v>
      </c>
      <c r="S25" s="664"/>
      <c r="T25" s="664"/>
      <c r="U25" s="664"/>
      <c r="V25" s="664"/>
      <c r="W25" s="664"/>
      <c r="X25" s="664"/>
      <c r="Y25" s="665"/>
      <c r="Z25" s="723">
        <v>1.4</v>
      </c>
      <c r="AA25" s="723"/>
      <c r="AB25" s="723"/>
      <c r="AC25" s="723"/>
      <c r="AD25" s="724">
        <v>87267</v>
      </c>
      <c r="AE25" s="724"/>
      <c r="AF25" s="724"/>
      <c r="AG25" s="724"/>
      <c r="AH25" s="724"/>
      <c r="AI25" s="724"/>
      <c r="AJ25" s="724"/>
      <c r="AK25" s="724"/>
      <c r="AL25" s="666">
        <v>0.3</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126</v>
      </c>
      <c r="BP25" s="723"/>
      <c r="BQ25" s="723"/>
      <c r="BR25" s="723"/>
      <c r="BS25" s="669" t="s">
        <v>126</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9274148</v>
      </c>
      <c r="CS25" s="662"/>
      <c r="CT25" s="662"/>
      <c r="CU25" s="662"/>
      <c r="CV25" s="662"/>
      <c r="CW25" s="662"/>
      <c r="CX25" s="662"/>
      <c r="CY25" s="663"/>
      <c r="CZ25" s="666">
        <v>19.600000000000001</v>
      </c>
      <c r="DA25" s="695"/>
      <c r="DB25" s="695"/>
      <c r="DC25" s="696"/>
      <c r="DD25" s="669">
        <v>8661881</v>
      </c>
      <c r="DE25" s="662"/>
      <c r="DF25" s="662"/>
      <c r="DG25" s="662"/>
      <c r="DH25" s="662"/>
      <c r="DI25" s="662"/>
      <c r="DJ25" s="662"/>
      <c r="DK25" s="663"/>
      <c r="DL25" s="669">
        <v>8580721</v>
      </c>
      <c r="DM25" s="662"/>
      <c r="DN25" s="662"/>
      <c r="DO25" s="662"/>
      <c r="DP25" s="662"/>
      <c r="DQ25" s="662"/>
      <c r="DR25" s="662"/>
      <c r="DS25" s="662"/>
      <c r="DT25" s="662"/>
      <c r="DU25" s="662"/>
      <c r="DV25" s="663"/>
      <c r="DW25" s="666">
        <v>28.6</v>
      </c>
      <c r="DX25" s="695"/>
      <c r="DY25" s="695"/>
      <c r="DZ25" s="695"/>
      <c r="EA25" s="695"/>
      <c r="EB25" s="695"/>
      <c r="EC25" s="697"/>
    </row>
    <row r="26" spans="2:133" ht="11.25" customHeight="1" x14ac:dyDescent="0.2">
      <c r="B26" s="658" t="s">
        <v>291</v>
      </c>
      <c r="C26" s="659"/>
      <c r="D26" s="659"/>
      <c r="E26" s="659"/>
      <c r="F26" s="659"/>
      <c r="G26" s="659"/>
      <c r="H26" s="659"/>
      <c r="I26" s="659"/>
      <c r="J26" s="659"/>
      <c r="K26" s="659"/>
      <c r="L26" s="659"/>
      <c r="M26" s="659"/>
      <c r="N26" s="659"/>
      <c r="O26" s="659"/>
      <c r="P26" s="659"/>
      <c r="Q26" s="660"/>
      <c r="R26" s="661">
        <v>144122</v>
      </c>
      <c r="S26" s="664"/>
      <c r="T26" s="664"/>
      <c r="U26" s="664"/>
      <c r="V26" s="664"/>
      <c r="W26" s="664"/>
      <c r="X26" s="664"/>
      <c r="Y26" s="665"/>
      <c r="Z26" s="723">
        <v>0.3</v>
      </c>
      <c r="AA26" s="723"/>
      <c r="AB26" s="723"/>
      <c r="AC26" s="723"/>
      <c r="AD26" s="724" t="s">
        <v>126</v>
      </c>
      <c r="AE26" s="724"/>
      <c r="AF26" s="724"/>
      <c r="AG26" s="724"/>
      <c r="AH26" s="724"/>
      <c r="AI26" s="724"/>
      <c r="AJ26" s="724"/>
      <c r="AK26" s="724"/>
      <c r="AL26" s="666" t="s">
        <v>235</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235</v>
      </c>
      <c r="BP26" s="723"/>
      <c r="BQ26" s="723"/>
      <c r="BR26" s="723"/>
      <c r="BS26" s="669" t="s">
        <v>235</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6073173</v>
      </c>
      <c r="CS26" s="664"/>
      <c r="CT26" s="664"/>
      <c r="CU26" s="664"/>
      <c r="CV26" s="664"/>
      <c r="CW26" s="664"/>
      <c r="CX26" s="664"/>
      <c r="CY26" s="665"/>
      <c r="CZ26" s="666">
        <v>12.8</v>
      </c>
      <c r="DA26" s="695"/>
      <c r="DB26" s="695"/>
      <c r="DC26" s="696"/>
      <c r="DD26" s="669">
        <v>5734715</v>
      </c>
      <c r="DE26" s="664"/>
      <c r="DF26" s="664"/>
      <c r="DG26" s="664"/>
      <c r="DH26" s="664"/>
      <c r="DI26" s="664"/>
      <c r="DJ26" s="664"/>
      <c r="DK26" s="665"/>
      <c r="DL26" s="669" t="s">
        <v>235</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2">
      <c r="B27" s="658" t="s">
        <v>294</v>
      </c>
      <c r="C27" s="659"/>
      <c r="D27" s="659"/>
      <c r="E27" s="659"/>
      <c r="F27" s="659"/>
      <c r="G27" s="659"/>
      <c r="H27" s="659"/>
      <c r="I27" s="659"/>
      <c r="J27" s="659"/>
      <c r="K27" s="659"/>
      <c r="L27" s="659"/>
      <c r="M27" s="659"/>
      <c r="N27" s="659"/>
      <c r="O27" s="659"/>
      <c r="P27" s="659"/>
      <c r="Q27" s="660"/>
      <c r="R27" s="661">
        <v>7973751</v>
      </c>
      <c r="S27" s="664"/>
      <c r="T27" s="664"/>
      <c r="U27" s="664"/>
      <c r="V27" s="664"/>
      <c r="W27" s="664"/>
      <c r="X27" s="664"/>
      <c r="Y27" s="665"/>
      <c r="Z27" s="723">
        <v>16.2</v>
      </c>
      <c r="AA27" s="723"/>
      <c r="AB27" s="723"/>
      <c r="AC27" s="723"/>
      <c r="AD27" s="724" t="s">
        <v>235</v>
      </c>
      <c r="AE27" s="724"/>
      <c r="AF27" s="724"/>
      <c r="AG27" s="724"/>
      <c r="AH27" s="724"/>
      <c r="AI27" s="724"/>
      <c r="AJ27" s="724"/>
      <c r="AK27" s="724"/>
      <c r="AL27" s="666" t="s">
        <v>235</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23165090</v>
      </c>
      <c r="BH27" s="664"/>
      <c r="BI27" s="664"/>
      <c r="BJ27" s="664"/>
      <c r="BK27" s="664"/>
      <c r="BL27" s="664"/>
      <c r="BM27" s="664"/>
      <c r="BN27" s="665"/>
      <c r="BO27" s="723">
        <v>100</v>
      </c>
      <c r="BP27" s="723"/>
      <c r="BQ27" s="723"/>
      <c r="BR27" s="723"/>
      <c r="BS27" s="669">
        <v>153473</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13836019</v>
      </c>
      <c r="CS27" s="662"/>
      <c r="CT27" s="662"/>
      <c r="CU27" s="662"/>
      <c r="CV27" s="662"/>
      <c r="CW27" s="662"/>
      <c r="CX27" s="662"/>
      <c r="CY27" s="663"/>
      <c r="CZ27" s="666">
        <v>29.2</v>
      </c>
      <c r="DA27" s="695"/>
      <c r="DB27" s="695"/>
      <c r="DC27" s="696"/>
      <c r="DD27" s="669">
        <v>4356264</v>
      </c>
      <c r="DE27" s="662"/>
      <c r="DF27" s="662"/>
      <c r="DG27" s="662"/>
      <c r="DH27" s="662"/>
      <c r="DI27" s="662"/>
      <c r="DJ27" s="662"/>
      <c r="DK27" s="663"/>
      <c r="DL27" s="669">
        <v>4356054</v>
      </c>
      <c r="DM27" s="662"/>
      <c r="DN27" s="662"/>
      <c r="DO27" s="662"/>
      <c r="DP27" s="662"/>
      <c r="DQ27" s="662"/>
      <c r="DR27" s="662"/>
      <c r="DS27" s="662"/>
      <c r="DT27" s="662"/>
      <c r="DU27" s="662"/>
      <c r="DV27" s="663"/>
      <c r="DW27" s="666">
        <v>14.5</v>
      </c>
      <c r="DX27" s="695"/>
      <c r="DY27" s="695"/>
      <c r="DZ27" s="695"/>
      <c r="EA27" s="695"/>
      <c r="EB27" s="695"/>
      <c r="EC27" s="697"/>
    </row>
    <row r="28" spans="2:133" ht="11.25" customHeight="1" x14ac:dyDescent="0.2">
      <c r="B28" s="766" t="s">
        <v>297</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235</v>
      </c>
      <c r="AA28" s="723"/>
      <c r="AB28" s="723"/>
      <c r="AC28" s="723"/>
      <c r="AD28" s="724" t="s">
        <v>126</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3266482</v>
      </c>
      <c r="CS28" s="664"/>
      <c r="CT28" s="664"/>
      <c r="CU28" s="664"/>
      <c r="CV28" s="664"/>
      <c r="CW28" s="664"/>
      <c r="CX28" s="664"/>
      <c r="CY28" s="665"/>
      <c r="CZ28" s="666">
        <v>6.9</v>
      </c>
      <c r="DA28" s="695"/>
      <c r="DB28" s="695"/>
      <c r="DC28" s="696"/>
      <c r="DD28" s="669">
        <v>3235103</v>
      </c>
      <c r="DE28" s="664"/>
      <c r="DF28" s="664"/>
      <c r="DG28" s="664"/>
      <c r="DH28" s="664"/>
      <c r="DI28" s="664"/>
      <c r="DJ28" s="664"/>
      <c r="DK28" s="665"/>
      <c r="DL28" s="669">
        <v>3235103</v>
      </c>
      <c r="DM28" s="664"/>
      <c r="DN28" s="664"/>
      <c r="DO28" s="664"/>
      <c r="DP28" s="664"/>
      <c r="DQ28" s="664"/>
      <c r="DR28" s="664"/>
      <c r="DS28" s="664"/>
      <c r="DT28" s="664"/>
      <c r="DU28" s="664"/>
      <c r="DV28" s="665"/>
      <c r="DW28" s="666">
        <v>10.8</v>
      </c>
      <c r="DX28" s="695"/>
      <c r="DY28" s="695"/>
      <c r="DZ28" s="695"/>
      <c r="EA28" s="695"/>
      <c r="EB28" s="695"/>
      <c r="EC28" s="697"/>
    </row>
    <row r="29" spans="2:133" ht="11.25" customHeight="1" x14ac:dyDescent="0.2">
      <c r="B29" s="658" t="s">
        <v>299</v>
      </c>
      <c r="C29" s="659"/>
      <c r="D29" s="659"/>
      <c r="E29" s="659"/>
      <c r="F29" s="659"/>
      <c r="G29" s="659"/>
      <c r="H29" s="659"/>
      <c r="I29" s="659"/>
      <c r="J29" s="659"/>
      <c r="K29" s="659"/>
      <c r="L29" s="659"/>
      <c r="M29" s="659"/>
      <c r="N29" s="659"/>
      <c r="O29" s="659"/>
      <c r="P29" s="659"/>
      <c r="Q29" s="660"/>
      <c r="R29" s="661">
        <v>3771574</v>
      </c>
      <c r="S29" s="664"/>
      <c r="T29" s="664"/>
      <c r="U29" s="664"/>
      <c r="V29" s="664"/>
      <c r="W29" s="664"/>
      <c r="X29" s="664"/>
      <c r="Y29" s="665"/>
      <c r="Z29" s="723">
        <v>7.6</v>
      </c>
      <c r="AA29" s="723"/>
      <c r="AB29" s="723"/>
      <c r="AC29" s="723"/>
      <c r="AD29" s="724" t="s">
        <v>126</v>
      </c>
      <c r="AE29" s="724"/>
      <c r="AF29" s="724"/>
      <c r="AG29" s="724"/>
      <c r="AH29" s="724"/>
      <c r="AI29" s="724"/>
      <c r="AJ29" s="724"/>
      <c r="AK29" s="724"/>
      <c r="AL29" s="666" t="s">
        <v>126</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3266477</v>
      </c>
      <c r="CS29" s="662"/>
      <c r="CT29" s="662"/>
      <c r="CU29" s="662"/>
      <c r="CV29" s="662"/>
      <c r="CW29" s="662"/>
      <c r="CX29" s="662"/>
      <c r="CY29" s="663"/>
      <c r="CZ29" s="666">
        <v>6.9</v>
      </c>
      <c r="DA29" s="695"/>
      <c r="DB29" s="695"/>
      <c r="DC29" s="696"/>
      <c r="DD29" s="669">
        <v>3235098</v>
      </c>
      <c r="DE29" s="662"/>
      <c r="DF29" s="662"/>
      <c r="DG29" s="662"/>
      <c r="DH29" s="662"/>
      <c r="DI29" s="662"/>
      <c r="DJ29" s="662"/>
      <c r="DK29" s="663"/>
      <c r="DL29" s="669">
        <v>3235098</v>
      </c>
      <c r="DM29" s="662"/>
      <c r="DN29" s="662"/>
      <c r="DO29" s="662"/>
      <c r="DP29" s="662"/>
      <c r="DQ29" s="662"/>
      <c r="DR29" s="662"/>
      <c r="DS29" s="662"/>
      <c r="DT29" s="662"/>
      <c r="DU29" s="662"/>
      <c r="DV29" s="663"/>
      <c r="DW29" s="666">
        <v>10.8</v>
      </c>
      <c r="DX29" s="695"/>
      <c r="DY29" s="695"/>
      <c r="DZ29" s="695"/>
      <c r="EA29" s="695"/>
      <c r="EB29" s="695"/>
      <c r="EC29" s="697"/>
    </row>
    <row r="30" spans="2:133" ht="11.25" customHeight="1" x14ac:dyDescent="0.2">
      <c r="B30" s="658" t="s">
        <v>304</v>
      </c>
      <c r="C30" s="659"/>
      <c r="D30" s="659"/>
      <c r="E30" s="659"/>
      <c r="F30" s="659"/>
      <c r="G30" s="659"/>
      <c r="H30" s="659"/>
      <c r="I30" s="659"/>
      <c r="J30" s="659"/>
      <c r="K30" s="659"/>
      <c r="L30" s="659"/>
      <c r="M30" s="659"/>
      <c r="N30" s="659"/>
      <c r="O30" s="659"/>
      <c r="P30" s="659"/>
      <c r="Q30" s="660"/>
      <c r="R30" s="661">
        <v>144181</v>
      </c>
      <c r="S30" s="664"/>
      <c r="T30" s="664"/>
      <c r="U30" s="664"/>
      <c r="V30" s="664"/>
      <c r="W30" s="664"/>
      <c r="X30" s="664"/>
      <c r="Y30" s="665"/>
      <c r="Z30" s="723">
        <v>0.3</v>
      </c>
      <c r="AA30" s="723"/>
      <c r="AB30" s="723"/>
      <c r="AC30" s="723"/>
      <c r="AD30" s="724">
        <v>52010</v>
      </c>
      <c r="AE30" s="724"/>
      <c r="AF30" s="724"/>
      <c r="AG30" s="724"/>
      <c r="AH30" s="724"/>
      <c r="AI30" s="724"/>
      <c r="AJ30" s="724"/>
      <c r="AK30" s="724"/>
      <c r="AL30" s="666">
        <v>0.2</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98.7</v>
      </c>
      <c r="BH30" s="742"/>
      <c r="BI30" s="742"/>
      <c r="BJ30" s="742"/>
      <c r="BK30" s="742"/>
      <c r="BL30" s="742"/>
      <c r="BM30" s="743">
        <v>95.7</v>
      </c>
      <c r="BN30" s="742"/>
      <c r="BO30" s="742"/>
      <c r="BP30" s="742"/>
      <c r="BQ30" s="744"/>
      <c r="BR30" s="741">
        <v>98.7</v>
      </c>
      <c r="BS30" s="742"/>
      <c r="BT30" s="742"/>
      <c r="BU30" s="742"/>
      <c r="BV30" s="742"/>
      <c r="BW30" s="742"/>
      <c r="BX30" s="743">
        <v>95</v>
      </c>
      <c r="BY30" s="742"/>
      <c r="BZ30" s="742"/>
      <c r="CA30" s="742"/>
      <c r="CB30" s="744"/>
      <c r="CD30" s="747"/>
      <c r="CE30" s="748"/>
      <c r="CF30" s="705" t="s">
        <v>307</v>
      </c>
      <c r="CG30" s="702"/>
      <c r="CH30" s="702"/>
      <c r="CI30" s="702"/>
      <c r="CJ30" s="702"/>
      <c r="CK30" s="702"/>
      <c r="CL30" s="702"/>
      <c r="CM30" s="702"/>
      <c r="CN30" s="702"/>
      <c r="CO30" s="702"/>
      <c r="CP30" s="702"/>
      <c r="CQ30" s="703"/>
      <c r="CR30" s="661">
        <v>3082921</v>
      </c>
      <c r="CS30" s="664"/>
      <c r="CT30" s="664"/>
      <c r="CU30" s="664"/>
      <c r="CV30" s="664"/>
      <c r="CW30" s="664"/>
      <c r="CX30" s="664"/>
      <c r="CY30" s="665"/>
      <c r="CZ30" s="666">
        <v>6.5</v>
      </c>
      <c r="DA30" s="695"/>
      <c r="DB30" s="695"/>
      <c r="DC30" s="696"/>
      <c r="DD30" s="669">
        <v>3053717</v>
      </c>
      <c r="DE30" s="664"/>
      <c r="DF30" s="664"/>
      <c r="DG30" s="664"/>
      <c r="DH30" s="664"/>
      <c r="DI30" s="664"/>
      <c r="DJ30" s="664"/>
      <c r="DK30" s="665"/>
      <c r="DL30" s="669">
        <v>3053717</v>
      </c>
      <c r="DM30" s="664"/>
      <c r="DN30" s="664"/>
      <c r="DO30" s="664"/>
      <c r="DP30" s="664"/>
      <c r="DQ30" s="664"/>
      <c r="DR30" s="664"/>
      <c r="DS30" s="664"/>
      <c r="DT30" s="664"/>
      <c r="DU30" s="664"/>
      <c r="DV30" s="665"/>
      <c r="DW30" s="666">
        <v>10.199999999999999</v>
      </c>
      <c r="DX30" s="695"/>
      <c r="DY30" s="695"/>
      <c r="DZ30" s="695"/>
      <c r="EA30" s="695"/>
      <c r="EB30" s="695"/>
      <c r="EC30" s="697"/>
    </row>
    <row r="31" spans="2:133" ht="11.25" customHeight="1" x14ac:dyDescent="0.2">
      <c r="B31" s="658" t="s">
        <v>308</v>
      </c>
      <c r="C31" s="659"/>
      <c r="D31" s="659"/>
      <c r="E31" s="659"/>
      <c r="F31" s="659"/>
      <c r="G31" s="659"/>
      <c r="H31" s="659"/>
      <c r="I31" s="659"/>
      <c r="J31" s="659"/>
      <c r="K31" s="659"/>
      <c r="L31" s="659"/>
      <c r="M31" s="659"/>
      <c r="N31" s="659"/>
      <c r="O31" s="659"/>
      <c r="P31" s="659"/>
      <c r="Q31" s="660"/>
      <c r="R31" s="661">
        <v>171496</v>
      </c>
      <c r="S31" s="664"/>
      <c r="T31" s="664"/>
      <c r="U31" s="664"/>
      <c r="V31" s="664"/>
      <c r="W31" s="664"/>
      <c r="X31" s="664"/>
      <c r="Y31" s="665"/>
      <c r="Z31" s="723">
        <v>0.3</v>
      </c>
      <c r="AA31" s="723"/>
      <c r="AB31" s="723"/>
      <c r="AC31" s="723"/>
      <c r="AD31" s="724" t="s">
        <v>126</v>
      </c>
      <c r="AE31" s="724"/>
      <c r="AF31" s="724"/>
      <c r="AG31" s="724"/>
      <c r="AH31" s="724"/>
      <c r="AI31" s="724"/>
      <c r="AJ31" s="724"/>
      <c r="AK31" s="724"/>
      <c r="AL31" s="666" t="s">
        <v>235</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98.6</v>
      </c>
      <c r="BH31" s="662"/>
      <c r="BI31" s="662"/>
      <c r="BJ31" s="662"/>
      <c r="BK31" s="662"/>
      <c r="BL31" s="662"/>
      <c r="BM31" s="667">
        <v>95.4</v>
      </c>
      <c r="BN31" s="740"/>
      <c r="BO31" s="740"/>
      <c r="BP31" s="740"/>
      <c r="BQ31" s="701"/>
      <c r="BR31" s="739">
        <v>98.6</v>
      </c>
      <c r="BS31" s="662"/>
      <c r="BT31" s="662"/>
      <c r="BU31" s="662"/>
      <c r="BV31" s="662"/>
      <c r="BW31" s="662"/>
      <c r="BX31" s="667">
        <v>94.6</v>
      </c>
      <c r="BY31" s="740"/>
      <c r="BZ31" s="740"/>
      <c r="CA31" s="740"/>
      <c r="CB31" s="701"/>
      <c r="CD31" s="747"/>
      <c r="CE31" s="748"/>
      <c r="CF31" s="705" t="s">
        <v>311</v>
      </c>
      <c r="CG31" s="702"/>
      <c r="CH31" s="702"/>
      <c r="CI31" s="702"/>
      <c r="CJ31" s="702"/>
      <c r="CK31" s="702"/>
      <c r="CL31" s="702"/>
      <c r="CM31" s="702"/>
      <c r="CN31" s="702"/>
      <c r="CO31" s="702"/>
      <c r="CP31" s="702"/>
      <c r="CQ31" s="703"/>
      <c r="CR31" s="661">
        <v>183556</v>
      </c>
      <c r="CS31" s="662"/>
      <c r="CT31" s="662"/>
      <c r="CU31" s="662"/>
      <c r="CV31" s="662"/>
      <c r="CW31" s="662"/>
      <c r="CX31" s="662"/>
      <c r="CY31" s="663"/>
      <c r="CZ31" s="666">
        <v>0.4</v>
      </c>
      <c r="DA31" s="695"/>
      <c r="DB31" s="695"/>
      <c r="DC31" s="696"/>
      <c r="DD31" s="669">
        <v>181381</v>
      </c>
      <c r="DE31" s="662"/>
      <c r="DF31" s="662"/>
      <c r="DG31" s="662"/>
      <c r="DH31" s="662"/>
      <c r="DI31" s="662"/>
      <c r="DJ31" s="662"/>
      <c r="DK31" s="663"/>
      <c r="DL31" s="669">
        <v>181381</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2">
      <c r="B32" s="658" t="s">
        <v>312</v>
      </c>
      <c r="C32" s="659"/>
      <c r="D32" s="659"/>
      <c r="E32" s="659"/>
      <c r="F32" s="659"/>
      <c r="G32" s="659"/>
      <c r="H32" s="659"/>
      <c r="I32" s="659"/>
      <c r="J32" s="659"/>
      <c r="K32" s="659"/>
      <c r="L32" s="659"/>
      <c r="M32" s="659"/>
      <c r="N32" s="659"/>
      <c r="O32" s="659"/>
      <c r="P32" s="659"/>
      <c r="Q32" s="660"/>
      <c r="R32" s="661">
        <v>812394</v>
      </c>
      <c r="S32" s="664"/>
      <c r="T32" s="664"/>
      <c r="U32" s="664"/>
      <c r="V32" s="664"/>
      <c r="W32" s="664"/>
      <c r="X32" s="664"/>
      <c r="Y32" s="665"/>
      <c r="Z32" s="723">
        <v>1.6</v>
      </c>
      <c r="AA32" s="723"/>
      <c r="AB32" s="723"/>
      <c r="AC32" s="723"/>
      <c r="AD32" s="724" t="s">
        <v>126</v>
      </c>
      <c r="AE32" s="724"/>
      <c r="AF32" s="724"/>
      <c r="AG32" s="724"/>
      <c r="AH32" s="724"/>
      <c r="AI32" s="724"/>
      <c r="AJ32" s="724"/>
      <c r="AK32" s="724"/>
      <c r="AL32" s="666" t="s">
        <v>126</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98.9</v>
      </c>
      <c r="BH32" s="677"/>
      <c r="BI32" s="677"/>
      <c r="BJ32" s="677"/>
      <c r="BK32" s="677"/>
      <c r="BL32" s="677"/>
      <c r="BM32" s="721">
        <v>96</v>
      </c>
      <c r="BN32" s="677"/>
      <c r="BO32" s="677"/>
      <c r="BP32" s="677"/>
      <c r="BQ32" s="714"/>
      <c r="BR32" s="738">
        <v>98.7</v>
      </c>
      <c r="BS32" s="677"/>
      <c r="BT32" s="677"/>
      <c r="BU32" s="677"/>
      <c r="BV32" s="677"/>
      <c r="BW32" s="677"/>
      <c r="BX32" s="721">
        <v>95.3</v>
      </c>
      <c r="BY32" s="677"/>
      <c r="BZ32" s="677"/>
      <c r="CA32" s="677"/>
      <c r="CB32" s="714"/>
      <c r="CD32" s="749"/>
      <c r="CE32" s="750"/>
      <c r="CF32" s="705" t="s">
        <v>314</v>
      </c>
      <c r="CG32" s="702"/>
      <c r="CH32" s="702"/>
      <c r="CI32" s="702"/>
      <c r="CJ32" s="702"/>
      <c r="CK32" s="702"/>
      <c r="CL32" s="702"/>
      <c r="CM32" s="702"/>
      <c r="CN32" s="702"/>
      <c r="CO32" s="702"/>
      <c r="CP32" s="702"/>
      <c r="CQ32" s="703"/>
      <c r="CR32" s="661">
        <v>5</v>
      </c>
      <c r="CS32" s="664"/>
      <c r="CT32" s="664"/>
      <c r="CU32" s="664"/>
      <c r="CV32" s="664"/>
      <c r="CW32" s="664"/>
      <c r="CX32" s="664"/>
      <c r="CY32" s="665"/>
      <c r="CZ32" s="666">
        <v>0</v>
      </c>
      <c r="DA32" s="695"/>
      <c r="DB32" s="695"/>
      <c r="DC32" s="696"/>
      <c r="DD32" s="669">
        <v>5</v>
      </c>
      <c r="DE32" s="664"/>
      <c r="DF32" s="664"/>
      <c r="DG32" s="664"/>
      <c r="DH32" s="664"/>
      <c r="DI32" s="664"/>
      <c r="DJ32" s="664"/>
      <c r="DK32" s="665"/>
      <c r="DL32" s="669">
        <v>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315</v>
      </c>
      <c r="C33" s="659"/>
      <c r="D33" s="659"/>
      <c r="E33" s="659"/>
      <c r="F33" s="659"/>
      <c r="G33" s="659"/>
      <c r="H33" s="659"/>
      <c r="I33" s="659"/>
      <c r="J33" s="659"/>
      <c r="K33" s="659"/>
      <c r="L33" s="659"/>
      <c r="M33" s="659"/>
      <c r="N33" s="659"/>
      <c r="O33" s="659"/>
      <c r="P33" s="659"/>
      <c r="Q33" s="660"/>
      <c r="R33" s="661">
        <v>1703488</v>
      </c>
      <c r="S33" s="664"/>
      <c r="T33" s="664"/>
      <c r="U33" s="664"/>
      <c r="V33" s="664"/>
      <c r="W33" s="664"/>
      <c r="X33" s="664"/>
      <c r="Y33" s="665"/>
      <c r="Z33" s="723">
        <v>3.5</v>
      </c>
      <c r="AA33" s="723"/>
      <c r="AB33" s="723"/>
      <c r="AC33" s="723"/>
      <c r="AD33" s="724" t="s">
        <v>235</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17043449</v>
      </c>
      <c r="CS33" s="662"/>
      <c r="CT33" s="662"/>
      <c r="CU33" s="662"/>
      <c r="CV33" s="662"/>
      <c r="CW33" s="662"/>
      <c r="CX33" s="662"/>
      <c r="CY33" s="663"/>
      <c r="CZ33" s="666">
        <v>35.9</v>
      </c>
      <c r="DA33" s="695"/>
      <c r="DB33" s="695"/>
      <c r="DC33" s="696"/>
      <c r="DD33" s="669">
        <v>14345736</v>
      </c>
      <c r="DE33" s="662"/>
      <c r="DF33" s="662"/>
      <c r="DG33" s="662"/>
      <c r="DH33" s="662"/>
      <c r="DI33" s="662"/>
      <c r="DJ33" s="662"/>
      <c r="DK33" s="663"/>
      <c r="DL33" s="669">
        <v>12281344</v>
      </c>
      <c r="DM33" s="662"/>
      <c r="DN33" s="662"/>
      <c r="DO33" s="662"/>
      <c r="DP33" s="662"/>
      <c r="DQ33" s="662"/>
      <c r="DR33" s="662"/>
      <c r="DS33" s="662"/>
      <c r="DT33" s="662"/>
      <c r="DU33" s="662"/>
      <c r="DV33" s="663"/>
      <c r="DW33" s="666">
        <v>41</v>
      </c>
      <c r="DX33" s="695"/>
      <c r="DY33" s="695"/>
      <c r="DZ33" s="695"/>
      <c r="EA33" s="695"/>
      <c r="EB33" s="695"/>
      <c r="EC33" s="697"/>
    </row>
    <row r="34" spans="2:133" ht="11.25" customHeight="1" x14ac:dyDescent="0.2">
      <c r="B34" s="658" t="s">
        <v>317</v>
      </c>
      <c r="C34" s="659"/>
      <c r="D34" s="659"/>
      <c r="E34" s="659"/>
      <c r="F34" s="659"/>
      <c r="G34" s="659"/>
      <c r="H34" s="659"/>
      <c r="I34" s="659"/>
      <c r="J34" s="659"/>
      <c r="K34" s="659"/>
      <c r="L34" s="659"/>
      <c r="M34" s="659"/>
      <c r="N34" s="659"/>
      <c r="O34" s="659"/>
      <c r="P34" s="659"/>
      <c r="Q34" s="660"/>
      <c r="R34" s="661">
        <v>886073</v>
      </c>
      <c r="S34" s="664"/>
      <c r="T34" s="664"/>
      <c r="U34" s="664"/>
      <c r="V34" s="664"/>
      <c r="W34" s="664"/>
      <c r="X34" s="664"/>
      <c r="Y34" s="665"/>
      <c r="Z34" s="723">
        <v>1.8</v>
      </c>
      <c r="AA34" s="723"/>
      <c r="AB34" s="723"/>
      <c r="AC34" s="723"/>
      <c r="AD34" s="724">
        <v>14378</v>
      </c>
      <c r="AE34" s="724"/>
      <c r="AF34" s="724"/>
      <c r="AG34" s="724"/>
      <c r="AH34" s="724"/>
      <c r="AI34" s="724"/>
      <c r="AJ34" s="724"/>
      <c r="AK34" s="724"/>
      <c r="AL34" s="666">
        <v>0.1</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5979004</v>
      </c>
      <c r="CS34" s="664"/>
      <c r="CT34" s="664"/>
      <c r="CU34" s="664"/>
      <c r="CV34" s="664"/>
      <c r="CW34" s="664"/>
      <c r="CX34" s="664"/>
      <c r="CY34" s="665"/>
      <c r="CZ34" s="666">
        <v>12.6</v>
      </c>
      <c r="DA34" s="695"/>
      <c r="DB34" s="695"/>
      <c r="DC34" s="696"/>
      <c r="DD34" s="669">
        <v>4867258</v>
      </c>
      <c r="DE34" s="664"/>
      <c r="DF34" s="664"/>
      <c r="DG34" s="664"/>
      <c r="DH34" s="664"/>
      <c r="DI34" s="664"/>
      <c r="DJ34" s="664"/>
      <c r="DK34" s="665"/>
      <c r="DL34" s="669">
        <v>4747791</v>
      </c>
      <c r="DM34" s="664"/>
      <c r="DN34" s="664"/>
      <c r="DO34" s="664"/>
      <c r="DP34" s="664"/>
      <c r="DQ34" s="664"/>
      <c r="DR34" s="664"/>
      <c r="DS34" s="664"/>
      <c r="DT34" s="664"/>
      <c r="DU34" s="664"/>
      <c r="DV34" s="665"/>
      <c r="DW34" s="666">
        <v>15.9</v>
      </c>
      <c r="DX34" s="695"/>
      <c r="DY34" s="695"/>
      <c r="DZ34" s="695"/>
      <c r="EA34" s="695"/>
      <c r="EB34" s="695"/>
      <c r="EC34" s="697"/>
    </row>
    <row r="35" spans="2:133" ht="11.25" customHeight="1" x14ac:dyDescent="0.2">
      <c r="B35" s="658" t="s">
        <v>321</v>
      </c>
      <c r="C35" s="659"/>
      <c r="D35" s="659"/>
      <c r="E35" s="659"/>
      <c r="F35" s="659"/>
      <c r="G35" s="659"/>
      <c r="H35" s="659"/>
      <c r="I35" s="659"/>
      <c r="J35" s="659"/>
      <c r="K35" s="659"/>
      <c r="L35" s="659"/>
      <c r="M35" s="659"/>
      <c r="N35" s="659"/>
      <c r="O35" s="659"/>
      <c r="P35" s="659"/>
      <c r="Q35" s="660"/>
      <c r="R35" s="661">
        <v>3250200</v>
      </c>
      <c r="S35" s="664"/>
      <c r="T35" s="664"/>
      <c r="U35" s="664"/>
      <c r="V35" s="664"/>
      <c r="W35" s="664"/>
      <c r="X35" s="664"/>
      <c r="Y35" s="665"/>
      <c r="Z35" s="723">
        <v>6.6</v>
      </c>
      <c r="AA35" s="723"/>
      <c r="AB35" s="723"/>
      <c r="AC35" s="723"/>
      <c r="AD35" s="724" t="s">
        <v>126</v>
      </c>
      <c r="AE35" s="724"/>
      <c r="AF35" s="724"/>
      <c r="AG35" s="724"/>
      <c r="AH35" s="724"/>
      <c r="AI35" s="724"/>
      <c r="AJ35" s="724"/>
      <c r="AK35" s="724"/>
      <c r="AL35" s="666" t="s">
        <v>126</v>
      </c>
      <c r="AM35" s="667"/>
      <c r="AN35" s="667"/>
      <c r="AO35" s="725"/>
      <c r="AP35" s="234"/>
      <c r="AQ35" s="729" t="s">
        <v>322</v>
      </c>
      <c r="AR35" s="730"/>
      <c r="AS35" s="730"/>
      <c r="AT35" s="730"/>
      <c r="AU35" s="730"/>
      <c r="AV35" s="730"/>
      <c r="AW35" s="730"/>
      <c r="AX35" s="730"/>
      <c r="AY35" s="731"/>
      <c r="AZ35" s="726">
        <v>7338899</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25089</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329355</v>
      </c>
      <c r="CS35" s="662"/>
      <c r="CT35" s="662"/>
      <c r="CU35" s="662"/>
      <c r="CV35" s="662"/>
      <c r="CW35" s="662"/>
      <c r="CX35" s="662"/>
      <c r="CY35" s="663"/>
      <c r="CZ35" s="666">
        <v>0.7</v>
      </c>
      <c r="DA35" s="695"/>
      <c r="DB35" s="695"/>
      <c r="DC35" s="696"/>
      <c r="DD35" s="669">
        <v>273681</v>
      </c>
      <c r="DE35" s="662"/>
      <c r="DF35" s="662"/>
      <c r="DG35" s="662"/>
      <c r="DH35" s="662"/>
      <c r="DI35" s="662"/>
      <c r="DJ35" s="662"/>
      <c r="DK35" s="663"/>
      <c r="DL35" s="669">
        <v>265452</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2">
      <c r="B36" s="658" t="s">
        <v>325</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126</v>
      </c>
      <c r="AA36" s="723"/>
      <c r="AB36" s="723"/>
      <c r="AC36" s="723"/>
      <c r="AD36" s="724" t="s">
        <v>126</v>
      </c>
      <c r="AE36" s="724"/>
      <c r="AF36" s="724"/>
      <c r="AG36" s="724"/>
      <c r="AH36" s="724"/>
      <c r="AI36" s="724"/>
      <c r="AJ36" s="724"/>
      <c r="AK36" s="724"/>
      <c r="AL36" s="666" t="s">
        <v>235</v>
      </c>
      <c r="AM36" s="667"/>
      <c r="AN36" s="667"/>
      <c r="AO36" s="725"/>
      <c r="AQ36" s="698" t="s">
        <v>326</v>
      </c>
      <c r="AR36" s="699"/>
      <c r="AS36" s="699"/>
      <c r="AT36" s="699"/>
      <c r="AU36" s="699"/>
      <c r="AV36" s="699"/>
      <c r="AW36" s="699"/>
      <c r="AX36" s="699"/>
      <c r="AY36" s="700"/>
      <c r="AZ36" s="661">
        <v>2131888</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-746766</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4973521</v>
      </c>
      <c r="CS36" s="664"/>
      <c r="CT36" s="664"/>
      <c r="CU36" s="664"/>
      <c r="CV36" s="664"/>
      <c r="CW36" s="664"/>
      <c r="CX36" s="664"/>
      <c r="CY36" s="665"/>
      <c r="CZ36" s="666">
        <v>10.5</v>
      </c>
      <c r="DA36" s="695"/>
      <c r="DB36" s="695"/>
      <c r="DC36" s="696"/>
      <c r="DD36" s="669">
        <v>4677504</v>
      </c>
      <c r="DE36" s="664"/>
      <c r="DF36" s="664"/>
      <c r="DG36" s="664"/>
      <c r="DH36" s="664"/>
      <c r="DI36" s="664"/>
      <c r="DJ36" s="664"/>
      <c r="DK36" s="665"/>
      <c r="DL36" s="669">
        <v>3635404</v>
      </c>
      <c r="DM36" s="664"/>
      <c r="DN36" s="664"/>
      <c r="DO36" s="664"/>
      <c r="DP36" s="664"/>
      <c r="DQ36" s="664"/>
      <c r="DR36" s="664"/>
      <c r="DS36" s="664"/>
      <c r="DT36" s="664"/>
      <c r="DU36" s="664"/>
      <c r="DV36" s="665"/>
      <c r="DW36" s="666">
        <v>12.1</v>
      </c>
      <c r="DX36" s="695"/>
      <c r="DY36" s="695"/>
      <c r="DZ36" s="695"/>
      <c r="EA36" s="695"/>
      <c r="EB36" s="695"/>
      <c r="EC36" s="697"/>
    </row>
    <row r="37" spans="2:133" ht="11.25" customHeight="1" x14ac:dyDescent="0.2">
      <c r="B37" s="658" t="s">
        <v>329</v>
      </c>
      <c r="C37" s="659"/>
      <c r="D37" s="659"/>
      <c r="E37" s="659"/>
      <c r="F37" s="659"/>
      <c r="G37" s="659"/>
      <c r="H37" s="659"/>
      <c r="I37" s="659"/>
      <c r="J37" s="659"/>
      <c r="K37" s="659"/>
      <c r="L37" s="659"/>
      <c r="M37" s="659"/>
      <c r="N37" s="659"/>
      <c r="O37" s="659"/>
      <c r="P37" s="659"/>
      <c r="Q37" s="660"/>
      <c r="R37" s="661">
        <v>2200000</v>
      </c>
      <c r="S37" s="664"/>
      <c r="T37" s="664"/>
      <c r="U37" s="664"/>
      <c r="V37" s="664"/>
      <c r="W37" s="664"/>
      <c r="X37" s="664"/>
      <c r="Y37" s="665"/>
      <c r="Z37" s="723">
        <v>4.5</v>
      </c>
      <c r="AA37" s="723"/>
      <c r="AB37" s="723"/>
      <c r="AC37" s="723"/>
      <c r="AD37" s="724" t="s">
        <v>235</v>
      </c>
      <c r="AE37" s="724"/>
      <c r="AF37" s="724"/>
      <c r="AG37" s="724"/>
      <c r="AH37" s="724"/>
      <c r="AI37" s="724"/>
      <c r="AJ37" s="724"/>
      <c r="AK37" s="724"/>
      <c r="AL37" s="666" t="s">
        <v>235</v>
      </c>
      <c r="AM37" s="667"/>
      <c r="AN37" s="667"/>
      <c r="AO37" s="725"/>
      <c r="AQ37" s="698" t="s">
        <v>330</v>
      </c>
      <c r="AR37" s="699"/>
      <c r="AS37" s="699"/>
      <c r="AT37" s="699"/>
      <c r="AU37" s="699"/>
      <c r="AV37" s="699"/>
      <c r="AW37" s="699"/>
      <c r="AX37" s="699"/>
      <c r="AY37" s="700"/>
      <c r="AZ37" s="661">
        <v>10423</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24699</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1033503</v>
      </c>
      <c r="CS37" s="662"/>
      <c r="CT37" s="662"/>
      <c r="CU37" s="662"/>
      <c r="CV37" s="662"/>
      <c r="CW37" s="662"/>
      <c r="CX37" s="662"/>
      <c r="CY37" s="663"/>
      <c r="CZ37" s="666">
        <v>2.2000000000000002</v>
      </c>
      <c r="DA37" s="695"/>
      <c r="DB37" s="695"/>
      <c r="DC37" s="696"/>
      <c r="DD37" s="669">
        <v>1033503</v>
      </c>
      <c r="DE37" s="662"/>
      <c r="DF37" s="662"/>
      <c r="DG37" s="662"/>
      <c r="DH37" s="662"/>
      <c r="DI37" s="662"/>
      <c r="DJ37" s="662"/>
      <c r="DK37" s="663"/>
      <c r="DL37" s="669">
        <v>693954</v>
      </c>
      <c r="DM37" s="662"/>
      <c r="DN37" s="662"/>
      <c r="DO37" s="662"/>
      <c r="DP37" s="662"/>
      <c r="DQ37" s="662"/>
      <c r="DR37" s="662"/>
      <c r="DS37" s="662"/>
      <c r="DT37" s="662"/>
      <c r="DU37" s="662"/>
      <c r="DV37" s="663"/>
      <c r="DW37" s="666">
        <v>2.2999999999999998</v>
      </c>
      <c r="DX37" s="695"/>
      <c r="DY37" s="695"/>
      <c r="DZ37" s="695"/>
      <c r="EA37" s="695"/>
      <c r="EB37" s="695"/>
      <c r="EC37" s="697"/>
    </row>
    <row r="38" spans="2:133" ht="11.25" customHeight="1" x14ac:dyDescent="0.2">
      <c r="B38" s="673" t="s">
        <v>333</v>
      </c>
      <c r="C38" s="674"/>
      <c r="D38" s="674"/>
      <c r="E38" s="674"/>
      <c r="F38" s="674"/>
      <c r="G38" s="674"/>
      <c r="H38" s="674"/>
      <c r="I38" s="674"/>
      <c r="J38" s="674"/>
      <c r="K38" s="674"/>
      <c r="L38" s="674"/>
      <c r="M38" s="674"/>
      <c r="N38" s="674"/>
      <c r="O38" s="674"/>
      <c r="P38" s="674"/>
      <c r="Q38" s="675"/>
      <c r="R38" s="676">
        <v>49360269</v>
      </c>
      <c r="S38" s="713"/>
      <c r="T38" s="713"/>
      <c r="U38" s="713"/>
      <c r="V38" s="713"/>
      <c r="W38" s="713"/>
      <c r="X38" s="713"/>
      <c r="Y38" s="718"/>
      <c r="Z38" s="719">
        <v>100</v>
      </c>
      <c r="AA38" s="719"/>
      <c r="AB38" s="719"/>
      <c r="AC38" s="719"/>
      <c r="AD38" s="720">
        <v>27750592</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126</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38824</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5196588</v>
      </c>
      <c r="CS38" s="664"/>
      <c r="CT38" s="664"/>
      <c r="CU38" s="664"/>
      <c r="CV38" s="664"/>
      <c r="CW38" s="664"/>
      <c r="CX38" s="664"/>
      <c r="CY38" s="665"/>
      <c r="CZ38" s="666">
        <v>11</v>
      </c>
      <c r="DA38" s="695"/>
      <c r="DB38" s="695"/>
      <c r="DC38" s="696"/>
      <c r="DD38" s="669">
        <v>4443143</v>
      </c>
      <c r="DE38" s="664"/>
      <c r="DF38" s="664"/>
      <c r="DG38" s="664"/>
      <c r="DH38" s="664"/>
      <c r="DI38" s="664"/>
      <c r="DJ38" s="664"/>
      <c r="DK38" s="665"/>
      <c r="DL38" s="669">
        <v>3632697</v>
      </c>
      <c r="DM38" s="664"/>
      <c r="DN38" s="664"/>
      <c r="DO38" s="664"/>
      <c r="DP38" s="664"/>
      <c r="DQ38" s="664"/>
      <c r="DR38" s="664"/>
      <c r="DS38" s="664"/>
      <c r="DT38" s="664"/>
      <c r="DU38" s="664"/>
      <c r="DV38" s="665"/>
      <c r="DW38" s="666">
        <v>12.1</v>
      </c>
      <c r="DX38" s="695"/>
      <c r="DY38" s="695"/>
      <c r="DZ38" s="695"/>
      <c r="EA38" s="695"/>
      <c r="EB38" s="695"/>
      <c r="EC38" s="697"/>
    </row>
    <row r="39" spans="2:133" ht="11.25" customHeight="1" x14ac:dyDescent="0.2">
      <c r="AQ39" s="698" t="s">
        <v>337</v>
      </c>
      <c r="AR39" s="699"/>
      <c r="AS39" s="699"/>
      <c r="AT39" s="699"/>
      <c r="AU39" s="699"/>
      <c r="AV39" s="699"/>
      <c r="AW39" s="699"/>
      <c r="AX39" s="699"/>
      <c r="AY39" s="700"/>
      <c r="AZ39" s="661" t="s">
        <v>235</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87</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260981</v>
      </c>
      <c r="CS39" s="662"/>
      <c r="CT39" s="662"/>
      <c r="CU39" s="662"/>
      <c r="CV39" s="662"/>
      <c r="CW39" s="662"/>
      <c r="CX39" s="662"/>
      <c r="CY39" s="663"/>
      <c r="CZ39" s="666">
        <v>0.6</v>
      </c>
      <c r="DA39" s="695"/>
      <c r="DB39" s="695"/>
      <c r="DC39" s="696"/>
      <c r="DD39" s="669">
        <v>84150</v>
      </c>
      <c r="DE39" s="662"/>
      <c r="DF39" s="662"/>
      <c r="DG39" s="662"/>
      <c r="DH39" s="662"/>
      <c r="DI39" s="662"/>
      <c r="DJ39" s="662"/>
      <c r="DK39" s="663"/>
      <c r="DL39" s="669" t="s">
        <v>235</v>
      </c>
      <c r="DM39" s="662"/>
      <c r="DN39" s="662"/>
      <c r="DO39" s="662"/>
      <c r="DP39" s="662"/>
      <c r="DQ39" s="662"/>
      <c r="DR39" s="662"/>
      <c r="DS39" s="662"/>
      <c r="DT39" s="662"/>
      <c r="DU39" s="662"/>
      <c r="DV39" s="663"/>
      <c r="DW39" s="666" t="s">
        <v>235</v>
      </c>
      <c r="DX39" s="695"/>
      <c r="DY39" s="695"/>
      <c r="DZ39" s="695"/>
      <c r="EA39" s="695"/>
      <c r="EB39" s="695"/>
      <c r="EC39" s="697"/>
    </row>
    <row r="40" spans="2:133" ht="11.25" customHeight="1" x14ac:dyDescent="0.2">
      <c r="AQ40" s="698" t="s">
        <v>341</v>
      </c>
      <c r="AR40" s="699"/>
      <c r="AS40" s="699"/>
      <c r="AT40" s="699"/>
      <c r="AU40" s="699"/>
      <c r="AV40" s="699"/>
      <c r="AW40" s="699"/>
      <c r="AX40" s="699"/>
      <c r="AY40" s="700"/>
      <c r="AZ40" s="661">
        <v>1885138</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126</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304000</v>
      </c>
      <c r="CS40" s="664"/>
      <c r="CT40" s="664"/>
      <c r="CU40" s="664"/>
      <c r="CV40" s="664"/>
      <c r="CW40" s="664"/>
      <c r="CX40" s="664"/>
      <c r="CY40" s="665"/>
      <c r="CZ40" s="666">
        <v>0.6</v>
      </c>
      <c r="DA40" s="695"/>
      <c r="DB40" s="695"/>
      <c r="DC40" s="696"/>
      <c r="DD40" s="669" t="s">
        <v>126</v>
      </c>
      <c r="DE40" s="664"/>
      <c r="DF40" s="664"/>
      <c r="DG40" s="664"/>
      <c r="DH40" s="664"/>
      <c r="DI40" s="664"/>
      <c r="DJ40" s="664"/>
      <c r="DK40" s="665"/>
      <c r="DL40" s="669" t="s">
        <v>126</v>
      </c>
      <c r="DM40" s="664"/>
      <c r="DN40" s="664"/>
      <c r="DO40" s="664"/>
      <c r="DP40" s="664"/>
      <c r="DQ40" s="664"/>
      <c r="DR40" s="664"/>
      <c r="DS40" s="664"/>
      <c r="DT40" s="664"/>
      <c r="DU40" s="664"/>
      <c r="DV40" s="665"/>
      <c r="DW40" s="666" t="s">
        <v>235</v>
      </c>
      <c r="DX40" s="695"/>
      <c r="DY40" s="695"/>
      <c r="DZ40" s="695"/>
      <c r="EA40" s="695"/>
      <c r="EB40" s="695"/>
      <c r="EC40" s="697"/>
    </row>
    <row r="41" spans="2:133" ht="11.25" customHeight="1" x14ac:dyDescent="0.2">
      <c r="AQ41" s="710" t="s">
        <v>344</v>
      </c>
      <c r="AR41" s="711"/>
      <c r="AS41" s="711"/>
      <c r="AT41" s="711"/>
      <c r="AU41" s="711"/>
      <c r="AV41" s="711"/>
      <c r="AW41" s="711"/>
      <c r="AX41" s="711"/>
      <c r="AY41" s="712"/>
      <c r="AZ41" s="676">
        <v>3311450</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305</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126</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4005771</v>
      </c>
      <c r="CS42" s="664"/>
      <c r="CT42" s="664"/>
      <c r="CU42" s="664"/>
      <c r="CV42" s="664"/>
      <c r="CW42" s="664"/>
      <c r="CX42" s="664"/>
      <c r="CY42" s="665"/>
      <c r="CZ42" s="666">
        <v>8.4</v>
      </c>
      <c r="DA42" s="667"/>
      <c r="DB42" s="667"/>
      <c r="DC42" s="668"/>
      <c r="DD42" s="669">
        <v>1659929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74750</v>
      </c>
      <c r="CS43" s="662"/>
      <c r="CT43" s="662"/>
      <c r="CU43" s="662"/>
      <c r="CV43" s="662"/>
      <c r="CW43" s="662"/>
      <c r="CX43" s="662"/>
      <c r="CY43" s="663"/>
      <c r="CZ43" s="666">
        <v>0.2</v>
      </c>
      <c r="DA43" s="695"/>
      <c r="DB43" s="695"/>
      <c r="DC43" s="696"/>
      <c r="DD43" s="669">
        <v>74750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351</v>
      </c>
      <c r="CD44" s="689" t="s">
        <v>302</v>
      </c>
      <c r="CE44" s="690"/>
      <c r="CF44" s="658" t="s">
        <v>352</v>
      </c>
      <c r="CG44" s="659"/>
      <c r="CH44" s="659"/>
      <c r="CI44" s="659"/>
      <c r="CJ44" s="659"/>
      <c r="CK44" s="659"/>
      <c r="CL44" s="659"/>
      <c r="CM44" s="659"/>
      <c r="CN44" s="659"/>
      <c r="CO44" s="659"/>
      <c r="CP44" s="659"/>
      <c r="CQ44" s="660"/>
      <c r="CR44" s="661">
        <v>4005771</v>
      </c>
      <c r="CS44" s="664"/>
      <c r="CT44" s="664"/>
      <c r="CU44" s="664"/>
      <c r="CV44" s="664"/>
      <c r="CW44" s="664"/>
      <c r="CX44" s="664"/>
      <c r="CY44" s="665"/>
      <c r="CZ44" s="666">
        <v>8.4</v>
      </c>
      <c r="DA44" s="667"/>
      <c r="DB44" s="667"/>
      <c r="DC44" s="668"/>
      <c r="DD44" s="669">
        <v>1659929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353</v>
      </c>
      <c r="CG45" s="659"/>
      <c r="CH45" s="659"/>
      <c r="CI45" s="659"/>
      <c r="CJ45" s="659"/>
      <c r="CK45" s="659"/>
      <c r="CL45" s="659"/>
      <c r="CM45" s="659"/>
      <c r="CN45" s="659"/>
      <c r="CO45" s="659"/>
      <c r="CP45" s="659"/>
      <c r="CQ45" s="660"/>
      <c r="CR45" s="661">
        <v>1468941</v>
      </c>
      <c r="CS45" s="662"/>
      <c r="CT45" s="662"/>
      <c r="CU45" s="662"/>
      <c r="CV45" s="662"/>
      <c r="CW45" s="662"/>
      <c r="CX45" s="662"/>
      <c r="CY45" s="663"/>
      <c r="CZ45" s="666">
        <v>3.1</v>
      </c>
      <c r="DA45" s="695"/>
      <c r="DB45" s="695"/>
      <c r="DC45" s="696"/>
      <c r="DD45" s="669">
        <v>189830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354</v>
      </c>
      <c r="CG46" s="659"/>
      <c r="CH46" s="659"/>
      <c r="CI46" s="659"/>
      <c r="CJ46" s="659"/>
      <c r="CK46" s="659"/>
      <c r="CL46" s="659"/>
      <c r="CM46" s="659"/>
      <c r="CN46" s="659"/>
      <c r="CO46" s="659"/>
      <c r="CP46" s="659"/>
      <c r="CQ46" s="660"/>
      <c r="CR46" s="661">
        <v>2525319</v>
      </c>
      <c r="CS46" s="664"/>
      <c r="CT46" s="664"/>
      <c r="CU46" s="664"/>
      <c r="CV46" s="664"/>
      <c r="CW46" s="664"/>
      <c r="CX46" s="664"/>
      <c r="CY46" s="665"/>
      <c r="CZ46" s="666">
        <v>5.3</v>
      </c>
      <c r="DA46" s="667"/>
      <c r="DB46" s="667"/>
      <c r="DC46" s="668"/>
      <c r="DD46" s="669">
        <v>1458588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355</v>
      </c>
      <c r="CG47" s="659"/>
      <c r="CH47" s="659"/>
      <c r="CI47" s="659"/>
      <c r="CJ47" s="659"/>
      <c r="CK47" s="659"/>
      <c r="CL47" s="659"/>
      <c r="CM47" s="659"/>
      <c r="CN47" s="659"/>
      <c r="CO47" s="659"/>
      <c r="CP47" s="659"/>
      <c r="CQ47" s="660"/>
      <c r="CR47" s="661" t="s">
        <v>235</v>
      </c>
      <c r="CS47" s="662"/>
      <c r="CT47" s="662"/>
      <c r="CU47" s="662"/>
      <c r="CV47" s="662"/>
      <c r="CW47" s="662"/>
      <c r="CX47" s="662"/>
      <c r="CY47" s="663"/>
      <c r="CZ47" s="666" t="s">
        <v>235</v>
      </c>
      <c r="DA47" s="695"/>
      <c r="DB47" s="695"/>
      <c r="DC47" s="696"/>
      <c r="DD47" s="669" t="s">
        <v>235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356</v>
      </c>
      <c r="CG48" s="659"/>
      <c r="CH48" s="659"/>
      <c r="CI48" s="659"/>
      <c r="CJ48" s="659"/>
      <c r="CK48" s="659"/>
      <c r="CL48" s="659"/>
      <c r="CM48" s="659"/>
      <c r="CN48" s="659"/>
      <c r="CO48" s="659"/>
      <c r="CP48" s="659"/>
      <c r="CQ48" s="660"/>
      <c r="CR48" s="661" t="s">
        <v>235</v>
      </c>
      <c r="CS48" s="664"/>
      <c r="CT48" s="664"/>
      <c r="CU48" s="664"/>
      <c r="CV48" s="664"/>
      <c r="CW48" s="664"/>
      <c r="CX48" s="664"/>
      <c r="CY48" s="665"/>
      <c r="CZ48" s="666" t="s">
        <v>235</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357</v>
      </c>
      <c r="CE49" s="674"/>
      <c r="CF49" s="674"/>
      <c r="CG49" s="674"/>
      <c r="CH49" s="674"/>
      <c r="CI49" s="674"/>
      <c r="CJ49" s="674"/>
      <c r="CK49" s="674"/>
      <c r="CL49" s="674"/>
      <c r="CM49" s="674"/>
      <c r="CN49" s="674"/>
      <c r="CO49" s="674"/>
      <c r="CP49" s="674"/>
      <c r="CQ49" s="675"/>
      <c r="CR49" s="676">
        <v>47425869</v>
      </c>
      <c r="CS49" s="677"/>
      <c r="CT49" s="677"/>
      <c r="CU49" s="677"/>
      <c r="CV49" s="677"/>
      <c r="CW49" s="677"/>
      <c r="CX49" s="677"/>
      <c r="CY49" s="678"/>
      <c r="CZ49" s="679">
        <v>100</v>
      </c>
      <c r="DA49" s="680"/>
      <c r="DB49" s="680"/>
      <c r="DC49" s="681"/>
      <c r="DD49" s="682">
        <v>32258913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fS/jR2Ts/mh6t6/OUdR4cTztURN6bKGp+WBjax3jo2+yj6OBpMS91gvhuDFb3ymX7TvWsXiCGsXtviX3FY/pHg==" saltValue="lEh5H1xcM8dmqj5zseb20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380</v>
      </c>
      <c r="C7" s="1140"/>
      <c r="D7" s="1140"/>
      <c r="E7" s="1140"/>
      <c r="F7" s="1140"/>
      <c r="G7" s="1140"/>
      <c r="H7" s="1140"/>
      <c r="I7" s="1140"/>
      <c r="J7" s="1140"/>
      <c r="K7" s="1140"/>
      <c r="L7" s="1140"/>
      <c r="M7" s="1140"/>
      <c r="N7" s="1140"/>
      <c r="O7" s="1140"/>
      <c r="P7" s="1141"/>
      <c r="Q7" s="1193">
        <v>49428</v>
      </c>
      <c r="R7" s="1194"/>
      <c r="S7" s="1194"/>
      <c r="T7" s="1194"/>
      <c r="U7" s="1194"/>
      <c r="V7" s="1194">
        <v>47493</v>
      </c>
      <c r="W7" s="1194"/>
      <c r="X7" s="1194"/>
      <c r="Y7" s="1194"/>
      <c r="Z7" s="1194"/>
      <c r="AA7" s="1194">
        <v>1934</v>
      </c>
      <c r="AB7" s="1194"/>
      <c r="AC7" s="1194"/>
      <c r="AD7" s="1194"/>
      <c r="AE7" s="1195"/>
      <c r="AF7" s="1196">
        <v>1795</v>
      </c>
      <c r="AG7" s="1197"/>
      <c r="AH7" s="1197"/>
      <c r="AI7" s="1197"/>
      <c r="AJ7" s="1198"/>
      <c r="AK7" s="1180">
        <v>812</v>
      </c>
      <c r="AL7" s="1181"/>
      <c r="AM7" s="1181"/>
      <c r="AN7" s="1181"/>
      <c r="AO7" s="1181"/>
      <c r="AP7" s="1181">
        <v>33987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564</v>
      </c>
      <c r="BT7" s="1185"/>
      <c r="BU7" s="1185"/>
      <c r="BV7" s="1185"/>
      <c r="BW7" s="1185"/>
      <c r="BX7" s="1185"/>
      <c r="BY7" s="1185"/>
      <c r="BZ7" s="1185"/>
      <c r="CA7" s="1185"/>
      <c r="CB7" s="1185"/>
      <c r="CC7" s="1185"/>
      <c r="CD7" s="1185"/>
      <c r="CE7" s="1185"/>
      <c r="CF7" s="1185"/>
      <c r="CG7" s="1186"/>
      <c r="CH7" s="1177">
        <v>108</v>
      </c>
      <c r="CI7" s="1178"/>
      <c r="CJ7" s="1178"/>
      <c r="CK7" s="1178"/>
      <c r="CL7" s="1179"/>
      <c r="CM7" s="1177">
        <v>-74</v>
      </c>
      <c r="CN7" s="1178"/>
      <c r="CO7" s="1178"/>
      <c r="CP7" s="1178"/>
      <c r="CQ7" s="1179"/>
      <c r="CR7" s="1177">
        <v>5</v>
      </c>
      <c r="CS7" s="1178"/>
      <c r="CT7" s="1178"/>
      <c r="CU7" s="1178"/>
      <c r="CV7" s="1179"/>
      <c r="CW7" s="1177">
        <v>85</v>
      </c>
      <c r="CX7" s="1178"/>
      <c r="CY7" s="1178"/>
      <c r="CZ7" s="1178"/>
      <c r="DA7" s="1179"/>
      <c r="DB7" s="1177" t="s">
        <v>567</v>
      </c>
      <c r="DC7" s="1178"/>
      <c r="DD7" s="1178"/>
      <c r="DE7" s="1178"/>
      <c r="DF7" s="1179"/>
      <c r="DG7" s="1177">
        <v>2195</v>
      </c>
      <c r="DH7" s="1178"/>
      <c r="DI7" s="1178"/>
      <c r="DJ7" s="1178"/>
      <c r="DK7" s="1179"/>
      <c r="DL7" s="1177" t="s">
        <v>567</v>
      </c>
      <c r="DM7" s="1178"/>
      <c r="DN7" s="1178"/>
      <c r="DO7" s="1178"/>
      <c r="DP7" s="1179"/>
      <c r="DQ7" s="1177">
        <v>1223</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566</v>
      </c>
      <c r="BT8" s="1104"/>
      <c r="BU8" s="1104"/>
      <c r="BV8" s="1104"/>
      <c r="BW8" s="1104"/>
      <c r="BX8" s="1104"/>
      <c r="BY8" s="1104"/>
      <c r="BZ8" s="1104"/>
      <c r="CA8" s="1104"/>
      <c r="CB8" s="1104"/>
      <c r="CC8" s="1104"/>
      <c r="CD8" s="1104"/>
      <c r="CE8" s="1104"/>
      <c r="CF8" s="1104"/>
      <c r="CG8" s="1105"/>
      <c r="CH8" s="1078">
        <v>0</v>
      </c>
      <c r="CI8" s="1079"/>
      <c r="CJ8" s="1079"/>
      <c r="CK8" s="1079"/>
      <c r="CL8" s="1080"/>
      <c r="CM8" s="1078">
        <v>6</v>
      </c>
      <c r="CN8" s="1079"/>
      <c r="CO8" s="1079"/>
      <c r="CP8" s="1079"/>
      <c r="CQ8" s="1080"/>
      <c r="CR8" s="1078">
        <v>5</v>
      </c>
      <c r="CS8" s="1079"/>
      <c r="CT8" s="1079"/>
      <c r="CU8" s="1079"/>
      <c r="CV8" s="1080"/>
      <c r="CW8" s="1078">
        <v>3</v>
      </c>
      <c r="CX8" s="1079"/>
      <c r="CY8" s="1079"/>
      <c r="CZ8" s="1079"/>
      <c r="DA8" s="1080"/>
      <c r="DB8" s="1078" t="s">
        <v>567</v>
      </c>
      <c r="DC8" s="1079"/>
      <c r="DD8" s="1079"/>
      <c r="DE8" s="1079"/>
      <c r="DF8" s="1080"/>
      <c r="DG8" s="1078" t="s">
        <v>568</v>
      </c>
      <c r="DH8" s="1079"/>
      <c r="DI8" s="1079"/>
      <c r="DJ8" s="1079"/>
      <c r="DK8" s="1080"/>
      <c r="DL8" s="1078">
        <v>316</v>
      </c>
      <c r="DM8" s="1079"/>
      <c r="DN8" s="1079"/>
      <c r="DO8" s="1079"/>
      <c r="DP8" s="1080"/>
      <c r="DQ8" s="1078">
        <v>316</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565</v>
      </c>
      <c r="BT9" s="1104"/>
      <c r="BU9" s="1104"/>
      <c r="BV9" s="1104"/>
      <c r="BW9" s="1104"/>
      <c r="BX9" s="1104"/>
      <c r="BY9" s="1104"/>
      <c r="BZ9" s="1104"/>
      <c r="CA9" s="1104"/>
      <c r="CB9" s="1104"/>
      <c r="CC9" s="1104"/>
      <c r="CD9" s="1104"/>
      <c r="CE9" s="1104"/>
      <c r="CF9" s="1104"/>
      <c r="CG9" s="1105"/>
      <c r="CH9" s="1078">
        <v>-4</v>
      </c>
      <c r="CI9" s="1079"/>
      <c r="CJ9" s="1079"/>
      <c r="CK9" s="1079"/>
      <c r="CL9" s="1080"/>
      <c r="CM9" s="1078">
        <v>80</v>
      </c>
      <c r="CN9" s="1079"/>
      <c r="CO9" s="1079"/>
      <c r="CP9" s="1079"/>
      <c r="CQ9" s="1080"/>
      <c r="CR9" s="1078">
        <v>50</v>
      </c>
      <c r="CS9" s="1079"/>
      <c r="CT9" s="1079"/>
      <c r="CU9" s="1079"/>
      <c r="CV9" s="1080"/>
      <c r="CW9" s="1078">
        <v>33</v>
      </c>
      <c r="CX9" s="1079"/>
      <c r="CY9" s="1079"/>
      <c r="CZ9" s="1079"/>
      <c r="DA9" s="1080"/>
      <c r="DB9" s="1078" t="s">
        <v>567</v>
      </c>
      <c r="DC9" s="1079"/>
      <c r="DD9" s="1079"/>
      <c r="DE9" s="1079"/>
      <c r="DF9" s="1080"/>
      <c r="DG9" s="1078" t="s">
        <v>567</v>
      </c>
      <c r="DH9" s="1079"/>
      <c r="DI9" s="1079"/>
      <c r="DJ9" s="1079"/>
      <c r="DK9" s="1080"/>
      <c r="DL9" s="1078" t="s">
        <v>567</v>
      </c>
      <c r="DM9" s="1079"/>
      <c r="DN9" s="1079"/>
      <c r="DO9" s="1079"/>
      <c r="DP9" s="1080"/>
      <c r="DQ9" s="1078" t="s">
        <v>567</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382</v>
      </c>
      <c r="B23" s="1033" t="s">
        <v>383</v>
      </c>
      <c r="C23" s="1034"/>
      <c r="D23" s="1034"/>
      <c r="E23" s="1034"/>
      <c r="F23" s="1034"/>
      <c r="G23" s="1034"/>
      <c r="H23" s="1034"/>
      <c r="I23" s="1034"/>
      <c r="J23" s="1034"/>
      <c r="K23" s="1034"/>
      <c r="L23" s="1034"/>
      <c r="M23" s="1034"/>
      <c r="N23" s="1034"/>
      <c r="O23" s="1034"/>
      <c r="P23" s="1035"/>
      <c r="Q23" s="1157">
        <v>49428</v>
      </c>
      <c r="R23" s="1158"/>
      <c r="S23" s="1158"/>
      <c r="T23" s="1158"/>
      <c r="U23" s="1158"/>
      <c r="V23" s="1158">
        <v>47493</v>
      </c>
      <c r="W23" s="1158"/>
      <c r="X23" s="1158"/>
      <c r="Y23" s="1158"/>
      <c r="Z23" s="1158"/>
      <c r="AA23" s="1158">
        <v>1934</v>
      </c>
      <c r="AB23" s="1158"/>
      <c r="AC23" s="1158"/>
      <c r="AD23" s="1158"/>
      <c r="AE23" s="1159"/>
      <c r="AF23" s="1160">
        <v>1795</v>
      </c>
      <c r="AG23" s="1158"/>
      <c r="AH23" s="1158"/>
      <c r="AI23" s="1158"/>
      <c r="AJ23" s="1161"/>
      <c r="AK23" s="1162"/>
      <c r="AL23" s="1163"/>
      <c r="AM23" s="1163"/>
      <c r="AN23" s="1163"/>
      <c r="AO23" s="1163"/>
      <c r="AP23" s="1158">
        <v>33987</v>
      </c>
      <c r="AQ23" s="1158"/>
      <c r="AR23" s="1158"/>
      <c r="AS23" s="1158"/>
      <c r="AT23" s="1158"/>
      <c r="AU23" s="1164"/>
      <c r="AV23" s="1164"/>
      <c r="AW23" s="1164"/>
      <c r="AX23" s="1164"/>
      <c r="AY23" s="1165"/>
      <c r="AZ23" s="1154" t="s">
        <v>384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395</v>
      </c>
      <c r="C28" s="1140"/>
      <c r="D28" s="1140"/>
      <c r="E28" s="1140"/>
      <c r="F28" s="1140"/>
      <c r="G28" s="1140"/>
      <c r="H28" s="1140"/>
      <c r="I28" s="1140"/>
      <c r="J28" s="1140"/>
      <c r="K28" s="1140"/>
      <c r="L28" s="1140"/>
      <c r="M28" s="1140"/>
      <c r="N28" s="1140"/>
      <c r="O28" s="1140"/>
      <c r="P28" s="1141"/>
      <c r="Q28" s="1142">
        <v>17584</v>
      </c>
      <c r="R28" s="1143"/>
      <c r="S28" s="1143"/>
      <c r="T28" s="1143"/>
      <c r="U28" s="1143"/>
      <c r="V28" s="1143">
        <v>17559</v>
      </c>
      <c r="W28" s="1143"/>
      <c r="X28" s="1143"/>
      <c r="Y28" s="1143"/>
      <c r="Z28" s="1143"/>
      <c r="AA28" s="1143">
        <v>25</v>
      </c>
      <c r="AB28" s="1143"/>
      <c r="AC28" s="1143"/>
      <c r="AD28" s="1143"/>
      <c r="AE28" s="1144"/>
      <c r="AF28" s="1145">
        <v>25</v>
      </c>
      <c r="AG28" s="1143"/>
      <c r="AH28" s="1143"/>
      <c r="AI28" s="1143"/>
      <c r="AJ28" s="1146"/>
      <c r="AK28" s="1147">
        <v>1885</v>
      </c>
      <c r="AL28" s="1135"/>
      <c r="AM28" s="1135"/>
      <c r="AN28" s="1135"/>
      <c r="AO28" s="1135"/>
      <c r="AP28" s="1135" t="s">
        <v>558</v>
      </c>
      <c r="AQ28" s="1135"/>
      <c r="AR28" s="1135"/>
      <c r="AS28" s="1135"/>
      <c r="AT28" s="1135"/>
      <c r="AU28" s="1135" t="s">
        <v>558</v>
      </c>
      <c r="AV28" s="1135"/>
      <c r="AW28" s="1135"/>
      <c r="AX28" s="1135"/>
      <c r="AY28" s="1135"/>
      <c r="AZ28" s="1136" t="s">
        <v>558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396</v>
      </c>
      <c r="C29" s="1127"/>
      <c r="D29" s="1127"/>
      <c r="E29" s="1127"/>
      <c r="F29" s="1127"/>
      <c r="G29" s="1127"/>
      <c r="H29" s="1127"/>
      <c r="I29" s="1127"/>
      <c r="J29" s="1127"/>
      <c r="K29" s="1127"/>
      <c r="L29" s="1127"/>
      <c r="M29" s="1127"/>
      <c r="N29" s="1127"/>
      <c r="O29" s="1127"/>
      <c r="P29" s="1128"/>
      <c r="Q29" s="1132">
        <v>11952</v>
      </c>
      <c r="R29" s="1133"/>
      <c r="S29" s="1133"/>
      <c r="T29" s="1133"/>
      <c r="U29" s="1133"/>
      <c r="V29" s="1133">
        <v>11675</v>
      </c>
      <c r="W29" s="1133"/>
      <c r="X29" s="1133"/>
      <c r="Y29" s="1133"/>
      <c r="Z29" s="1133"/>
      <c r="AA29" s="1133">
        <v>277</v>
      </c>
      <c r="AB29" s="1133"/>
      <c r="AC29" s="1133"/>
      <c r="AD29" s="1133"/>
      <c r="AE29" s="1134"/>
      <c r="AF29" s="1108">
        <v>277</v>
      </c>
      <c r="AG29" s="1109"/>
      <c r="AH29" s="1109"/>
      <c r="AI29" s="1109"/>
      <c r="AJ29" s="1110"/>
      <c r="AK29" s="1069">
        <v>1718</v>
      </c>
      <c r="AL29" s="1060"/>
      <c r="AM29" s="1060"/>
      <c r="AN29" s="1060"/>
      <c r="AO29" s="1060"/>
      <c r="AP29" s="1060" t="s">
        <v>558</v>
      </c>
      <c r="AQ29" s="1060"/>
      <c r="AR29" s="1060"/>
      <c r="AS29" s="1060"/>
      <c r="AT29" s="1060"/>
      <c r="AU29" s="1060" t="s">
        <v>558</v>
      </c>
      <c r="AV29" s="1060"/>
      <c r="AW29" s="1060"/>
      <c r="AX29" s="1060"/>
      <c r="AY29" s="1060"/>
      <c r="AZ29" s="1131" t="s">
        <v>558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576</v>
      </c>
      <c r="C30" s="1127"/>
      <c r="D30" s="1127"/>
      <c r="E30" s="1127"/>
      <c r="F30" s="1127"/>
      <c r="G30" s="1127"/>
      <c r="H30" s="1127"/>
      <c r="I30" s="1127"/>
      <c r="J30" s="1127"/>
      <c r="K30" s="1127"/>
      <c r="L30" s="1127"/>
      <c r="M30" s="1127"/>
      <c r="N30" s="1127"/>
      <c r="O30" s="1127"/>
      <c r="P30" s="1128"/>
      <c r="Q30" s="1132">
        <v>2123</v>
      </c>
      <c r="R30" s="1133"/>
      <c r="S30" s="1133"/>
      <c r="T30" s="1133"/>
      <c r="U30" s="1133"/>
      <c r="V30" s="1133">
        <v>2020</v>
      </c>
      <c r="W30" s="1133"/>
      <c r="X30" s="1133"/>
      <c r="Y30" s="1133"/>
      <c r="Z30" s="1133"/>
      <c r="AA30" s="1133">
        <v>102</v>
      </c>
      <c r="AB30" s="1133"/>
      <c r="AC30" s="1133"/>
      <c r="AD30" s="1133"/>
      <c r="AE30" s="1134"/>
      <c r="AF30" s="1108">
        <v>102</v>
      </c>
      <c r="AG30" s="1109"/>
      <c r="AH30" s="1109"/>
      <c r="AI30" s="1109"/>
      <c r="AJ30" s="1110"/>
      <c r="AK30" s="1069">
        <v>337</v>
      </c>
      <c r="AL30" s="1060"/>
      <c r="AM30" s="1060"/>
      <c r="AN30" s="1060"/>
      <c r="AO30" s="1060"/>
      <c r="AP30" s="1060" t="s">
        <v>558</v>
      </c>
      <c r="AQ30" s="1060"/>
      <c r="AR30" s="1060"/>
      <c r="AS30" s="1060"/>
      <c r="AT30" s="1060"/>
      <c r="AU30" s="1060" t="s">
        <v>558</v>
      </c>
      <c r="AV30" s="1060"/>
      <c r="AW30" s="1060"/>
      <c r="AX30" s="1060"/>
      <c r="AY30" s="1060"/>
      <c r="AZ30" s="1131" t="s">
        <v>558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397</v>
      </c>
      <c r="C31" s="1127"/>
      <c r="D31" s="1127"/>
      <c r="E31" s="1127"/>
      <c r="F31" s="1127"/>
      <c r="G31" s="1127"/>
      <c r="H31" s="1127"/>
      <c r="I31" s="1127"/>
      <c r="J31" s="1127"/>
      <c r="K31" s="1127"/>
      <c r="L31" s="1127"/>
      <c r="M31" s="1127"/>
      <c r="N31" s="1127"/>
      <c r="O31" s="1127"/>
      <c r="P31" s="1128"/>
      <c r="Q31" s="1132">
        <v>2698</v>
      </c>
      <c r="R31" s="1133"/>
      <c r="S31" s="1133"/>
      <c r="T31" s="1133"/>
      <c r="U31" s="1133"/>
      <c r="V31" s="1133">
        <v>2344</v>
      </c>
      <c r="W31" s="1133"/>
      <c r="X31" s="1133"/>
      <c r="Y31" s="1133"/>
      <c r="Z31" s="1133"/>
      <c r="AA31" s="1133">
        <v>354</v>
      </c>
      <c r="AB31" s="1133"/>
      <c r="AC31" s="1133"/>
      <c r="AD31" s="1133"/>
      <c r="AE31" s="1134"/>
      <c r="AF31" s="1108">
        <v>2052</v>
      </c>
      <c r="AG31" s="1109"/>
      <c r="AH31" s="1109"/>
      <c r="AI31" s="1109"/>
      <c r="AJ31" s="1110"/>
      <c r="AK31" s="1069">
        <v>10</v>
      </c>
      <c r="AL31" s="1060"/>
      <c r="AM31" s="1060"/>
      <c r="AN31" s="1060"/>
      <c r="AO31" s="1060"/>
      <c r="AP31" s="1060">
        <v>7056</v>
      </c>
      <c r="AQ31" s="1060"/>
      <c r="AR31" s="1060"/>
      <c r="AS31" s="1060"/>
      <c r="AT31" s="1060"/>
      <c r="AU31" s="1060">
        <v>56</v>
      </c>
      <c r="AV31" s="1060"/>
      <c r="AW31" s="1060"/>
      <c r="AX31" s="1060"/>
      <c r="AY31" s="1060"/>
      <c r="AZ31" s="1131" t="s">
        <v>559</v>
      </c>
      <c r="BA31" s="1131"/>
      <c r="BB31" s="1131"/>
      <c r="BC31" s="1131"/>
      <c r="BD31" s="1131"/>
      <c r="BE31" s="1121" t="s">
        <v>398</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399</v>
      </c>
      <c r="C32" s="1127"/>
      <c r="D32" s="1127"/>
      <c r="E32" s="1127"/>
      <c r="F32" s="1127"/>
      <c r="G32" s="1127"/>
      <c r="H32" s="1127"/>
      <c r="I32" s="1127"/>
      <c r="J32" s="1127"/>
      <c r="K32" s="1127"/>
      <c r="L32" s="1127"/>
      <c r="M32" s="1127"/>
      <c r="N32" s="1127"/>
      <c r="O32" s="1127"/>
      <c r="P32" s="1128"/>
      <c r="Q32" s="1132">
        <v>5411</v>
      </c>
      <c r="R32" s="1133"/>
      <c r="S32" s="1133"/>
      <c r="T32" s="1133"/>
      <c r="U32" s="1133"/>
      <c r="V32" s="1133">
        <v>4546</v>
      </c>
      <c r="W32" s="1133"/>
      <c r="X32" s="1133"/>
      <c r="Y32" s="1133"/>
      <c r="Z32" s="1133"/>
      <c r="AA32" s="1133">
        <v>865</v>
      </c>
      <c r="AB32" s="1133"/>
      <c r="AC32" s="1133"/>
      <c r="AD32" s="1133"/>
      <c r="AE32" s="1134"/>
      <c r="AF32" s="1108">
        <v>826</v>
      </c>
      <c r="AG32" s="1109"/>
      <c r="AH32" s="1109"/>
      <c r="AI32" s="1109"/>
      <c r="AJ32" s="1110"/>
      <c r="AK32" s="1069">
        <v>2132</v>
      </c>
      <c r="AL32" s="1060"/>
      <c r="AM32" s="1060"/>
      <c r="AN32" s="1060"/>
      <c r="AO32" s="1060"/>
      <c r="AP32" s="1060">
        <v>32110</v>
      </c>
      <c r="AQ32" s="1060"/>
      <c r="AR32" s="1060"/>
      <c r="AS32" s="1060"/>
      <c r="AT32" s="1060"/>
      <c r="AU32" s="1060">
        <v>21995</v>
      </c>
      <c r="AV32" s="1060"/>
      <c r="AW32" s="1060"/>
      <c r="AX32" s="1060"/>
      <c r="AY32" s="1060"/>
      <c r="AZ32" s="1131" t="s">
        <v>558</v>
      </c>
      <c r="BA32" s="1131"/>
      <c r="BB32" s="1131"/>
      <c r="BC32" s="1131"/>
      <c r="BD32" s="1131"/>
      <c r="BE32" s="1121" t="s">
        <v>398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382</v>
      </c>
      <c r="B63" s="1033" t="s">
        <v>401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3282</v>
      </c>
      <c r="AG63" s="1048"/>
      <c r="AH63" s="1048"/>
      <c r="AI63" s="1048"/>
      <c r="AJ63" s="1119"/>
      <c r="AK63" s="1120"/>
      <c r="AL63" s="1052"/>
      <c r="AM63" s="1052"/>
      <c r="AN63" s="1052"/>
      <c r="AO63" s="1052"/>
      <c r="AP63" s="1048">
        <v>39166</v>
      </c>
      <c r="AQ63" s="1048"/>
      <c r="AR63" s="1048"/>
      <c r="AS63" s="1048"/>
      <c r="AT63" s="1048"/>
      <c r="AU63" s="1048">
        <v>22051</v>
      </c>
      <c r="AV63" s="1048"/>
      <c r="AW63" s="1048"/>
      <c r="AX63" s="1048"/>
      <c r="AY63" s="1048"/>
      <c r="AZ63" s="1114"/>
      <c r="BA63" s="1114"/>
      <c r="BB63" s="1114"/>
      <c r="BC63" s="1114"/>
      <c r="BD63" s="1114"/>
      <c r="BE63" s="1049"/>
      <c r="BF63" s="1049"/>
      <c r="BG63" s="1049"/>
      <c r="BH63" s="1049"/>
      <c r="BI63" s="1050"/>
      <c r="BJ63" s="1115" t="s">
        <v>126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403</v>
      </c>
      <c r="B66" s="1085"/>
      <c r="C66" s="1085"/>
      <c r="D66" s="1085"/>
      <c r="E66" s="1085"/>
      <c r="F66" s="1085"/>
      <c r="G66" s="1085"/>
      <c r="H66" s="1085"/>
      <c r="I66" s="1085"/>
      <c r="J66" s="1085"/>
      <c r="K66" s="1085"/>
      <c r="L66" s="1085"/>
      <c r="M66" s="1085"/>
      <c r="N66" s="1085"/>
      <c r="O66" s="1085"/>
      <c r="P66" s="1086"/>
      <c r="Q66" s="1090" t="s">
        <v>387</v>
      </c>
      <c r="R66" s="1091"/>
      <c r="S66" s="1091"/>
      <c r="T66" s="1091"/>
      <c r="U66" s="1092"/>
      <c r="V66" s="1090" t="s">
        <v>404</v>
      </c>
      <c r="W66" s="1091"/>
      <c r="X66" s="1091"/>
      <c r="Y66" s="1091"/>
      <c r="Z66" s="1092"/>
      <c r="AA66" s="1090" t="s">
        <v>389</v>
      </c>
      <c r="AB66" s="1091"/>
      <c r="AC66" s="1091"/>
      <c r="AD66" s="1091"/>
      <c r="AE66" s="1092"/>
      <c r="AF66" s="1096" t="s">
        <v>390</v>
      </c>
      <c r="AG66" s="1097"/>
      <c r="AH66" s="1097"/>
      <c r="AI66" s="1097"/>
      <c r="AJ66" s="1098"/>
      <c r="AK66" s="1090" t="s">
        <v>391</v>
      </c>
      <c r="AL66" s="1085"/>
      <c r="AM66" s="1085"/>
      <c r="AN66" s="1085"/>
      <c r="AO66" s="1086"/>
      <c r="AP66" s="1090" t="s">
        <v>392</v>
      </c>
      <c r="AQ66" s="1091"/>
      <c r="AR66" s="1091"/>
      <c r="AS66" s="1091"/>
      <c r="AT66" s="1092"/>
      <c r="AU66" s="1090" t="s">
        <v>405</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560</v>
      </c>
      <c r="C68" s="1075"/>
      <c r="D68" s="1075"/>
      <c r="E68" s="1075"/>
      <c r="F68" s="1075"/>
      <c r="G68" s="1075"/>
      <c r="H68" s="1075"/>
      <c r="I68" s="1075"/>
      <c r="J68" s="1075"/>
      <c r="K68" s="1075"/>
      <c r="L68" s="1075"/>
      <c r="M68" s="1075"/>
      <c r="N68" s="1075"/>
      <c r="O68" s="1075"/>
      <c r="P68" s="1076"/>
      <c r="Q68" s="1077">
        <v>3307</v>
      </c>
      <c r="R68" s="1071"/>
      <c r="S68" s="1071"/>
      <c r="T68" s="1071"/>
      <c r="U68" s="1071"/>
      <c r="V68" s="1071">
        <v>3204</v>
      </c>
      <c r="W68" s="1071"/>
      <c r="X68" s="1071"/>
      <c r="Y68" s="1071"/>
      <c r="Z68" s="1071"/>
      <c r="AA68" s="1071">
        <v>103</v>
      </c>
      <c r="AB68" s="1071"/>
      <c r="AC68" s="1071"/>
      <c r="AD68" s="1071"/>
      <c r="AE68" s="1071"/>
      <c r="AF68" s="1071">
        <v>102</v>
      </c>
      <c r="AG68" s="1071"/>
      <c r="AH68" s="1071"/>
      <c r="AI68" s="1071"/>
      <c r="AJ68" s="1071"/>
      <c r="AK68" s="1071">
        <v>516</v>
      </c>
      <c r="AL68" s="1071"/>
      <c r="AM68" s="1071"/>
      <c r="AN68" s="1071"/>
      <c r="AO68" s="1071"/>
      <c r="AP68" s="1071">
        <v>6056</v>
      </c>
      <c r="AQ68" s="1071"/>
      <c r="AR68" s="1071"/>
      <c r="AS68" s="1071"/>
      <c r="AT68" s="1071"/>
      <c r="AU68" s="1071">
        <v>3758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561</v>
      </c>
      <c r="C69" s="1064"/>
      <c r="D69" s="1064"/>
      <c r="E69" s="1064"/>
      <c r="F69" s="1064"/>
      <c r="G69" s="1064"/>
      <c r="H69" s="1064"/>
      <c r="I69" s="1064"/>
      <c r="J69" s="1064"/>
      <c r="K69" s="1064"/>
      <c r="L69" s="1064"/>
      <c r="M69" s="1064"/>
      <c r="N69" s="1064"/>
      <c r="O69" s="1064"/>
      <c r="P69" s="1065"/>
      <c r="Q69" s="1066">
        <v>4857</v>
      </c>
      <c r="R69" s="1060"/>
      <c r="S69" s="1060"/>
      <c r="T69" s="1060"/>
      <c r="U69" s="1060"/>
      <c r="V69" s="1060">
        <v>3573</v>
      </c>
      <c r="W69" s="1060"/>
      <c r="X69" s="1060"/>
      <c r="Y69" s="1060"/>
      <c r="Z69" s="1060"/>
      <c r="AA69" s="1060">
        <v>1284</v>
      </c>
      <c r="AB69" s="1060"/>
      <c r="AC69" s="1060"/>
      <c r="AD69" s="1060"/>
      <c r="AE69" s="1060"/>
      <c r="AF69" s="1060">
        <v>1284</v>
      </c>
      <c r="AG69" s="1060"/>
      <c r="AH69" s="1060"/>
      <c r="AI69" s="1060"/>
      <c r="AJ69" s="1060"/>
      <c r="AK69" s="1060">
        <v>636</v>
      </c>
      <c r="AL69" s="1060"/>
      <c r="AM69" s="1060"/>
      <c r="AN69" s="1060"/>
      <c r="AO69" s="1060"/>
      <c r="AP69" s="1060" t="s">
        <v>558</v>
      </c>
      <c r="AQ69" s="1060"/>
      <c r="AR69" s="1060"/>
      <c r="AS69" s="1060"/>
      <c r="AT69" s="1060"/>
      <c r="AU69" s="1060" t="s">
        <v>558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562</v>
      </c>
      <c r="C70" s="1064"/>
      <c r="D70" s="1064"/>
      <c r="E70" s="1064"/>
      <c r="F70" s="1064"/>
      <c r="G70" s="1064"/>
      <c r="H70" s="1064"/>
      <c r="I70" s="1064"/>
      <c r="J70" s="1064"/>
      <c r="K70" s="1064"/>
      <c r="L70" s="1064"/>
      <c r="M70" s="1064"/>
      <c r="N70" s="1064"/>
      <c r="O70" s="1064"/>
      <c r="P70" s="1065"/>
      <c r="Q70" s="1066">
        <v>904813</v>
      </c>
      <c r="R70" s="1060"/>
      <c r="S70" s="1060"/>
      <c r="T70" s="1060"/>
      <c r="U70" s="1060"/>
      <c r="V70" s="1060">
        <v>891291</v>
      </c>
      <c r="W70" s="1060"/>
      <c r="X70" s="1060"/>
      <c r="Y70" s="1060"/>
      <c r="Z70" s="1060"/>
      <c r="AA70" s="1060">
        <v>13521</v>
      </c>
      <c r="AB70" s="1060"/>
      <c r="AC70" s="1060"/>
      <c r="AD70" s="1060"/>
      <c r="AE70" s="1060"/>
      <c r="AF70" s="1060">
        <v>13521</v>
      </c>
      <c r="AG70" s="1060"/>
      <c r="AH70" s="1060"/>
      <c r="AI70" s="1060"/>
      <c r="AJ70" s="1060"/>
      <c r="AK70" s="1060">
        <v>6476</v>
      </c>
      <c r="AL70" s="1060"/>
      <c r="AM70" s="1060"/>
      <c r="AN70" s="1060"/>
      <c r="AO70" s="1060"/>
      <c r="AP70" s="1060" t="s">
        <v>558</v>
      </c>
      <c r="AQ70" s="1060"/>
      <c r="AR70" s="1060"/>
      <c r="AS70" s="1060"/>
      <c r="AT70" s="1060"/>
      <c r="AU70" s="1060" t="s">
        <v>558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563</v>
      </c>
      <c r="C71" s="1064"/>
      <c r="D71" s="1064"/>
      <c r="E71" s="1064"/>
      <c r="F71" s="1064"/>
      <c r="G71" s="1064"/>
      <c r="H71" s="1064"/>
      <c r="I71" s="1064"/>
      <c r="J71" s="1064"/>
      <c r="K71" s="1064"/>
      <c r="L71" s="1064"/>
      <c r="M71" s="1064"/>
      <c r="N71" s="1064"/>
      <c r="O71" s="1064"/>
      <c r="P71" s="1065"/>
      <c r="Q71" s="1066">
        <v>8</v>
      </c>
      <c r="R71" s="1060"/>
      <c r="S71" s="1060"/>
      <c r="T71" s="1060"/>
      <c r="U71" s="1060"/>
      <c r="V71" s="1060">
        <v>6</v>
      </c>
      <c r="W71" s="1060"/>
      <c r="X71" s="1060"/>
      <c r="Y71" s="1060"/>
      <c r="Z71" s="1060"/>
      <c r="AA71" s="1060">
        <v>1</v>
      </c>
      <c r="AB71" s="1060"/>
      <c r="AC71" s="1060"/>
      <c r="AD71" s="1060"/>
      <c r="AE71" s="1060"/>
      <c r="AF71" s="1060">
        <v>1</v>
      </c>
      <c r="AG71" s="1060"/>
      <c r="AH71" s="1060"/>
      <c r="AI71" s="1060"/>
      <c r="AJ71" s="1060"/>
      <c r="AK71" s="1060" t="s">
        <v>558</v>
      </c>
      <c r="AL71" s="1060"/>
      <c r="AM71" s="1060"/>
      <c r="AN71" s="1060"/>
      <c r="AO71" s="1060"/>
      <c r="AP71" s="1060" t="s">
        <v>558</v>
      </c>
      <c r="AQ71" s="1060"/>
      <c r="AR71" s="1060"/>
      <c r="AS71" s="1060"/>
      <c r="AT71" s="1060"/>
      <c r="AU71" s="1060" t="s">
        <v>558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382</v>
      </c>
      <c r="B88" s="1033" t="s">
        <v>406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14908</v>
      </c>
      <c r="AG88" s="1048"/>
      <c r="AH88" s="1048"/>
      <c r="AI88" s="1048"/>
      <c r="AJ88" s="1048"/>
      <c r="AK88" s="1052"/>
      <c r="AL88" s="1052"/>
      <c r="AM88" s="1052"/>
      <c r="AN88" s="1052"/>
      <c r="AO88" s="1052"/>
      <c r="AP88" s="1048">
        <v>6056</v>
      </c>
      <c r="AQ88" s="1048"/>
      <c r="AR88" s="1048"/>
      <c r="AS88" s="1048"/>
      <c r="AT88" s="1048"/>
      <c r="AU88" s="1048">
        <v>3758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407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60</v>
      </c>
      <c r="CS102" s="1040"/>
      <c r="CT102" s="1040"/>
      <c r="CU102" s="1040"/>
      <c r="CV102" s="1041"/>
      <c r="CW102" s="1039">
        <v>121</v>
      </c>
      <c r="CX102" s="1040"/>
      <c r="CY102" s="1040"/>
      <c r="CZ102" s="1040"/>
      <c r="DA102" s="1041"/>
      <c r="DB102" s="1039" t="s">
        <v>567</v>
      </c>
      <c r="DC102" s="1040"/>
      <c r="DD102" s="1040"/>
      <c r="DE102" s="1040"/>
      <c r="DF102" s="1041"/>
      <c r="DG102" s="1039">
        <v>2195</v>
      </c>
      <c r="DH102" s="1040"/>
      <c r="DI102" s="1040"/>
      <c r="DJ102" s="1040"/>
      <c r="DK102" s="1041"/>
      <c r="DL102" s="1039">
        <v>316</v>
      </c>
      <c r="DM102" s="1040"/>
      <c r="DN102" s="1040"/>
      <c r="DO102" s="1040"/>
      <c r="DP102" s="1041"/>
      <c r="DQ102" s="1039">
        <v>1539</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408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409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414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415</v>
      </c>
      <c r="AB109" s="983"/>
      <c r="AC109" s="983"/>
      <c r="AD109" s="983"/>
      <c r="AE109" s="984"/>
      <c r="AF109" s="985" t="s">
        <v>301</v>
      </c>
      <c r="AG109" s="983"/>
      <c r="AH109" s="983"/>
      <c r="AI109" s="983"/>
      <c r="AJ109" s="984"/>
      <c r="AK109" s="985" t="s">
        <v>300</v>
      </c>
      <c r="AL109" s="983"/>
      <c r="AM109" s="983"/>
      <c r="AN109" s="983"/>
      <c r="AO109" s="984"/>
      <c r="AP109" s="985" t="s">
        <v>416</v>
      </c>
      <c r="AQ109" s="983"/>
      <c r="AR109" s="983"/>
      <c r="AS109" s="983"/>
      <c r="AT109" s="1014"/>
      <c r="AU109" s="982" t="s">
        <v>414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415</v>
      </c>
      <c r="BR109" s="983"/>
      <c r="BS109" s="983"/>
      <c r="BT109" s="983"/>
      <c r="BU109" s="984"/>
      <c r="BV109" s="985" t="s">
        <v>301</v>
      </c>
      <c r="BW109" s="983"/>
      <c r="BX109" s="983"/>
      <c r="BY109" s="983"/>
      <c r="BZ109" s="984"/>
      <c r="CA109" s="985" t="s">
        <v>300</v>
      </c>
      <c r="CB109" s="983"/>
      <c r="CC109" s="983"/>
      <c r="CD109" s="983"/>
      <c r="CE109" s="984"/>
      <c r="CF109" s="1021" t="s">
        <v>416</v>
      </c>
      <c r="CG109" s="1021"/>
      <c r="CH109" s="1021"/>
      <c r="CI109" s="1021"/>
      <c r="CJ109" s="1021"/>
      <c r="CK109" s="985" t="s">
        <v>417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415</v>
      </c>
      <c r="DH109" s="983"/>
      <c r="DI109" s="983"/>
      <c r="DJ109" s="983"/>
      <c r="DK109" s="984"/>
      <c r="DL109" s="985" t="s">
        <v>301</v>
      </c>
      <c r="DM109" s="983"/>
      <c r="DN109" s="983"/>
      <c r="DO109" s="983"/>
      <c r="DP109" s="984"/>
      <c r="DQ109" s="985" t="s">
        <v>300</v>
      </c>
      <c r="DR109" s="983"/>
      <c r="DS109" s="983"/>
      <c r="DT109" s="983"/>
      <c r="DU109" s="984"/>
      <c r="DV109" s="985" t="s">
        <v>416</v>
      </c>
      <c r="DW109" s="983"/>
      <c r="DX109" s="983"/>
      <c r="DY109" s="983"/>
      <c r="DZ109" s="1014"/>
    </row>
    <row r="110" spans="1:131" s="246" customFormat="1" ht="26.25" customHeight="1" x14ac:dyDescent="0.2">
      <c r="A110" s="885" t="s">
        <v>418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3467578</v>
      </c>
      <c r="AB110" s="976"/>
      <c r="AC110" s="976"/>
      <c r="AD110" s="976"/>
      <c r="AE110" s="977"/>
      <c r="AF110" s="978">
        <v>3345305</v>
      </c>
      <c r="AG110" s="976"/>
      <c r="AH110" s="976"/>
      <c r="AI110" s="976"/>
      <c r="AJ110" s="977"/>
      <c r="AK110" s="978">
        <v>3266477</v>
      </c>
      <c r="AL110" s="976"/>
      <c r="AM110" s="976"/>
      <c r="AN110" s="976"/>
      <c r="AO110" s="977"/>
      <c r="AP110" s="979">
        <v>12.6</v>
      </c>
      <c r="AQ110" s="980"/>
      <c r="AR110" s="980"/>
      <c r="AS110" s="980"/>
      <c r="AT110" s="981"/>
      <c r="AU110" s="1015" t="s">
        <v>73</v>
      </c>
      <c r="AV110" s="1016"/>
      <c r="AW110" s="1016"/>
      <c r="AX110" s="1016"/>
      <c r="AY110" s="1016"/>
      <c r="AZ110" s="941" t="s">
        <v>419</v>
      </c>
      <c r="BA110" s="886"/>
      <c r="BB110" s="886"/>
      <c r="BC110" s="886"/>
      <c r="BD110" s="886"/>
      <c r="BE110" s="886"/>
      <c r="BF110" s="886"/>
      <c r="BG110" s="886"/>
      <c r="BH110" s="886"/>
      <c r="BI110" s="886"/>
      <c r="BJ110" s="886"/>
      <c r="BK110" s="886"/>
      <c r="BL110" s="886"/>
      <c r="BM110" s="886"/>
      <c r="BN110" s="886"/>
      <c r="BO110" s="886"/>
      <c r="BP110" s="887"/>
      <c r="BQ110" s="942">
        <v>32967505</v>
      </c>
      <c r="BR110" s="923"/>
      <c r="BS110" s="923"/>
      <c r="BT110" s="923"/>
      <c r="BU110" s="923"/>
      <c r="BV110" s="923">
        <v>33820114</v>
      </c>
      <c r="BW110" s="923"/>
      <c r="BX110" s="923"/>
      <c r="BY110" s="923"/>
      <c r="BZ110" s="923"/>
      <c r="CA110" s="923">
        <v>33987393</v>
      </c>
      <c r="CB110" s="923"/>
      <c r="CC110" s="923"/>
      <c r="CD110" s="923"/>
      <c r="CE110" s="923"/>
      <c r="CF110" s="947">
        <v>131.4</v>
      </c>
      <c r="CG110" s="948"/>
      <c r="CH110" s="948"/>
      <c r="CI110" s="948"/>
      <c r="CJ110" s="948"/>
      <c r="CK110" s="1011" t="s">
        <v>420</v>
      </c>
      <c r="CL110" s="897"/>
      <c r="CM110" s="972" t="s">
        <v>421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126</v>
      </c>
      <c r="DH110" s="923"/>
      <c r="DI110" s="923"/>
      <c r="DJ110" s="923"/>
      <c r="DK110" s="923"/>
      <c r="DL110" s="923" t="s">
        <v>126</v>
      </c>
      <c r="DM110" s="923"/>
      <c r="DN110" s="923"/>
      <c r="DO110" s="923"/>
      <c r="DP110" s="923"/>
      <c r="DQ110" s="923" t="s">
        <v>126</v>
      </c>
      <c r="DR110" s="923"/>
      <c r="DS110" s="923"/>
      <c r="DT110" s="923"/>
      <c r="DU110" s="923"/>
      <c r="DV110" s="924" t="s">
        <v>126</v>
      </c>
      <c r="DW110" s="924"/>
      <c r="DX110" s="924"/>
      <c r="DY110" s="924"/>
      <c r="DZ110" s="925"/>
    </row>
    <row r="111" spans="1:131" s="246" customFormat="1" ht="26.25" customHeight="1" x14ac:dyDescent="0.2">
      <c r="A111" s="852" t="s">
        <v>422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126</v>
      </c>
      <c r="AB111" s="1004"/>
      <c r="AC111" s="1004"/>
      <c r="AD111" s="1004"/>
      <c r="AE111" s="1005"/>
      <c r="AF111" s="1006" t="s">
        <v>126</v>
      </c>
      <c r="AG111" s="1004"/>
      <c r="AH111" s="1004"/>
      <c r="AI111" s="1004"/>
      <c r="AJ111" s="1005"/>
      <c r="AK111" s="1006" t="s">
        <v>126</v>
      </c>
      <c r="AL111" s="1004"/>
      <c r="AM111" s="1004"/>
      <c r="AN111" s="1004"/>
      <c r="AO111" s="1005"/>
      <c r="AP111" s="1007" t="s">
        <v>126</v>
      </c>
      <c r="AQ111" s="1008"/>
      <c r="AR111" s="1008"/>
      <c r="AS111" s="1008"/>
      <c r="AT111" s="1009"/>
      <c r="AU111" s="1017"/>
      <c r="AV111" s="1018"/>
      <c r="AW111" s="1018"/>
      <c r="AX111" s="1018"/>
      <c r="AY111" s="1018"/>
      <c r="AZ111" s="893" t="s">
        <v>423</v>
      </c>
      <c r="BA111" s="828"/>
      <c r="BB111" s="828"/>
      <c r="BC111" s="828"/>
      <c r="BD111" s="828"/>
      <c r="BE111" s="828"/>
      <c r="BF111" s="828"/>
      <c r="BG111" s="828"/>
      <c r="BH111" s="828"/>
      <c r="BI111" s="828"/>
      <c r="BJ111" s="828"/>
      <c r="BK111" s="828"/>
      <c r="BL111" s="828"/>
      <c r="BM111" s="828"/>
      <c r="BN111" s="828"/>
      <c r="BO111" s="828"/>
      <c r="BP111" s="829"/>
      <c r="BQ111" s="894">
        <v>2058919</v>
      </c>
      <c r="BR111" s="895"/>
      <c r="BS111" s="895"/>
      <c r="BT111" s="895"/>
      <c r="BU111" s="895"/>
      <c r="BV111" s="895">
        <v>1944155</v>
      </c>
      <c r="BW111" s="895"/>
      <c r="BX111" s="895"/>
      <c r="BY111" s="895"/>
      <c r="BZ111" s="895"/>
      <c r="CA111" s="895">
        <v>1829391</v>
      </c>
      <c r="CB111" s="895"/>
      <c r="CC111" s="895"/>
      <c r="CD111" s="895"/>
      <c r="CE111" s="895"/>
      <c r="CF111" s="956">
        <v>7.1</v>
      </c>
      <c r="CG111" s="957"/>
      <c r="CH111" s="957"/>
      <c r="CI111" s="957"/>
      <c r="CJ111" s="957"/>
      <c r="CK111" s="1012"/>
      <c r="CL111" s="899"/>
      <c r="CM111" s="902" t="s">
        <v>424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126</v>
      </c>
      <c r="DH111" s="895"/>
      <c r="DI111" s="895"/>
      <c r="DJ111" s="895"/>
      <c r="DK111" s="895"/>
      <c r="DL111" s="895" t="s">
        <v>126</v>
      </c>
      <c r="DM111" s="895"/>
      <c r="DN111" s="895"/>
      <c r="DO111" s="895"/>
      <c r="DP111" s="895"/>
      <c r="DQ111" s="895" t="s">
        <v>126</v>
      </c>
      <c r="DR111" s="895"/>
      <c r="DS111" s="895"/>
      <c r="DT111" s="895"/>
      <c r="DU111" s="895"/>
      <c r="DV111" s="872" t="s">
        <v>126</v>
      </c>
      <c r="DW111" s="872"/>
      <c r="DX111" s="872"/>
      <c r="DY111" s="872"/>
      <c r="DZ111" s="873"/>
    </row>
    <row r="112" spans="1:131" s="246" customFormat="1" ht="26.25" customHeight="1" x14ac:dyDescent="0.2">
      <c r="A112" s="997" t="s">
        <v>425</v>
      </c>
      <c r="B112" s="998"/>
      <c r="C112" s="828" t="s">
        <v>426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126</v>
      </c>
      <c r="AB112" s="858"/>
      <c r="AC112" s="858"/>
      <c r="AD112" s="858"/>
      <c r="AE112" s="859"/>
      <c r="AF112" s="860" t="s">
        <v>126</v>
      </c>
      <c r="AG112" s="858"/>
      <c r="AH112" s="858"/>
      <c r="AI112" s="858"/>
      <c r="AJ112" s="859"/>
      <c r="AK112" s="860" t="s">
        <v>126</v>
      </c>
      <c r="AL112" s="858"/>
      <c r="AM112" s="858"/>
      <c r="AN112" s="858"/>
      <c r="AO112" s="859"/>
      <c r="AP112" s="905" t="s">
        <v>126</v>
      </c>
      <c r="AQ112" s="906"/>
      <c r="AR112" s="906"/>
      <c r="AS112" s="906"/>
      <c r="AT112" s="907"/>
      <c r="AU112" s="1017"/>
      <c r="AV112" s="1018"/>
      <c r="AW112" s="1018"/>
      <c r="AX112" s="1018"/>
      <c r="AY112" s="1018"/>
      <c r="AZ112" s="893" t="s">
        <v>427</v>
      </c>
      <c r="BA112" s="828"/>
      <c r="BB112" s="828"/>
      <c r="BC112" s="828"/>
      <c r="BD112" s="828"/>
      <c r="BE112" s="828"/>
      <c r="BF112" s="828"/>
      <c r="BG112" s="828"/>
      <c r="BH112" s="828"/>
      <c r="BI112" s="828"/>
      <c r="BJ112" s="828"/>
      <c r="BK112" s="828"/>
      <c r="BL112" s="828"/>
      <c r="BM112" s="828"/>
      <c r="BN112" s="828"/>
      <c r="BO112" s="828"/>
      <c r="BP112" s="829"/>
      <c r="BQ112" s="894">
        <v>24831729</v>
      </c>
      <c r="BR112" s="895"/>
      <c r="BS112" s="895"/>
      <c r="BT112" s="895"/>
      <c r="BU112" s="895"/>
      <c r="BV112" s="895">
        <v>23577112</v>
      </c>
      <c r="BW112" s="895"/>
      <c r="BX112" s="895"/>
      <c r="BY112" s="895"/>
      <c r="BZ112" s="895"/>
      <c r="CA112" s="895">
        <v>22051841</v>
      </c>
      <c r="CB112" s="895"/>
      <c r="CC112" s="895"/>
      <c r="CD112" s="895"/>
      <c r="CE112" s="895"/>
      <c r="CF112" s="956">
        <v>85.2</v>
      </c>
      <c r="CG112" s="957"/>
      <c r="CH112" s="957"/>
      <c r="CI112" s="957"/>
      <c r="CJ112" s="957"/>
      <c r="CK112" s="1012"/>
      <c r="CL112" s="899"/>
      <c r="CM112" s="902" t="s">
        <v>428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126</v>
      </c>
      <c r="DH112" s="895"/>
      <c r="DI112" s="895"/>
      <c r="DJ112" s="895"/>
      <c r="DK112" s="895"/>
      <c r="DL112" s="895" t="s">
        <v>126</v>
      </c>
      <c r="DM112" s="895"/>
      <c r="DN112" s="895"/>
      <c r="DO112" s="895"/>
      <c r="DP112" s="895"/>
      <c r="DQ112" s="895" t="s">
        <v>126</v>
      </c>
      <c r="DR112" s="895"/>
      <c r="DS112" s="895"/>
      <c r="DT112" s="895"/>
      <c r="DU112" s="895"/>
      <c r="DV112" s="872" t="s">
        <v>126</v>
      </c>
      <c r="DW112" s="872"/>
      <c r="DX112" s="872"/>
      <c r="DY112" s="872"/>
      <c r="DZ112" s="873"/>
    </row>
    <row r="113" spans="1:130" s="246" customFormat="1" ht="26.25" customHeight="1" x14ac:dyDescent="0.2">
      <c r="A113" s="999"/>
      <c r="B113" s="1000"/>
      <c r="C113" s="828" t="s">
        <v>429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2046036</v>
      </c>
      <c r="AB113" s="1004"/>
      <c r="AC113" s="1004"/>
      <c r="AD113" s="1004"/>
      <c r="AE113" s="1005"/>
      <c r="AF113" s="1006">
        <v>1822339</v>
      </c>
      <c r="AG113" s="1004"/>
      <c r="AH113" s="1004"/>
      <c r="AI113" s="1004"/>
      <c r="AJ113" s="1005"/>
      <c r="AK113" s="1006">
        <v>1764786</v>
      </c>
      <c r="AL113" s="1004"/>
      <c r="AM113" s="1004"/>
      <c r="AN113" s="1004"/>
      <c r="AO113" s="1005"/>
      <c r="AP113" s="1007">
        <v>6.8</v>
      </c>
      <c r="AQ113" s="1008"/>
      <c r="AR113" s="1008"/>
      <c r="AS113" s="1008"/>
      <c r="AT113" s="1009"/>
      <c r="AU113" s="1017"/>
      <c r="AV113" s="1018"/>
      <c r="AW113" s="1018"/>
      <c r="AX113" s="1018"/>
      <c r="AY113" s="1018"/>
      <c r="AZ113" s="893" t="s">
        <v>430</v>
      </c>
      <c r="BA113" s="828"/>
      <c r="BB113" s="828"/>
      <c r="BC113" s="828"/>
      <c r="BD113" s="828"/>
      <c r="BE113" s="828"/>
      <c r="BF113" s="828"/>
      <c r="BG113" s="828"/>
      <c r="BH113" s="828"/>
      <c r="BI113" s="828"/>
      <c r="BJ113" s="828"/>
      <c r="BK113" s="828"/>
      <c r="BL113" s="828"/>
      <c r="BM113" s="828"/>
      <c r="BN113" s="828"/>
      <c r="BO113" s="828"/>
      <c r="BP113" s="829"/>
      <c r="BQ113" s="894">
        <v>3103127</v>
      </c>
      <c r="BR113" s="895"/>
      <c r="BS113" s="895"/>
      <c r="BT113" s="895"/>
      <c r="BU113" s="895"/>
      <c r="BV113" s="895">
        <v>3867558</v>
      </c>
      <c r="BW113" s="895"/>
      <c r="BX113" s="895"/>
      <c r="BY113" s="895"/>
      <c r="BZ113" s="895"/>
      <c r="CA113" s="895">
        <v>3757864</v>
      </c>
      <c r="CB113" s="895"/>
      <c r="CC113" s="895"/>
      <c r="CD113" s="895"/>
      <c r="CE113" s="895"/>
      <c r="CF113" s="956">
        <v>14.5</v>
      </c>
      <c r="CG113" s="957"/>
      <c r="CH113" s="957"/>
      <c r="CI113" s="957"/>
      <c r="CJ113" s="957"/>
      <c r="CK113" s="1012"/>
      <c r="CL113" s="899"/>
      <c r="CM113" s="902" t="s">
        <v>431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126</v>
      </c>
      <c r="DH113" s="858"/>
      <c r="DI113" s="858"/>
      <c r="DJ113" s="858"/>
      <c r="DK113" s="859"/>
      <c r="DL113" s="860" t="s">
        <v>126</v>
      </c>
      <c r="DM113" s="858"/>
      <c r="DN113" s="858"/>
      <c r="DO113" s="858"/>
      <c r="DP113" s="859"/>
      <c r="DQ113" s="860" t="s">
        <v>126</v>
      </c>
      <c r="DR113" s="858"/>
      <c r="DS113" s="858"/>
      <c r="DT113" s="858"/>
      <c r="DU113" s="859"/>
      <c r="DV113" s="905" t="s">
        <v>126</v>
      </c>
      <c r="DW113" s="906"/>
      <c r="DX113" s="906"/>
      <c r="DY113" s="906"/>
      <c r="DZ113" s="907"/>
    </row>
    <row r="114" spans="1:130" s="246" customFormat="1" ht="26.25" customHeight="1" x14ac:dyDescent="0.2">
      <c r="A114" s="999"/>
      <c r="B114" s="1000"/>
      <c r="C114" s="828" t="s">
        <v>432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304715</v>
      </c>
      <c r="AB114" s="858"/>
      <c r="AC114" s="858"/>
      <c r="AD114" s="858"/>
      <c r="AE114" s="859"/>
      <c r="AF114" s="860">
        <v>304798</v>
      </c>
      <c r="AG114" s="858"/>
      <c r="AH114" s="858"/>
      <c r="AI114" s="858"/>
      <c r="AJ114" s="859"/>
      <c r="AK114" s="860">
        <v>304230</v>
      </c>
      <c r="AL114" s="858"/>
      <c r="AM114" s="858"/>
      <c r="AN114" s="858"/>
      <c r="AO114" s="859"/>
      <c r="AP114" s="905">
        <v>1.2</v>
      </c>
      <c r="AQ114" s="906"/>
      <c r="AR114" s="906"/>
      <c r="AS114" s="906"/>
      <c r="AT114" s="907"/>
      <c r="AU114" s="1017"/>
      <c r="AV114" s="1018"/>
      <c r="AW114" s="1018"/>
      <c r="AX114" s="1018"/>
      <c r="AY114" s="1018"/>
      <c r="AZ114" s="893" t="s">
        <v>433</v>
      </c>
      <c r="BA114" s="828"/>
      <c r="BB114" s="828"/>
      <c r="BC114" s="828"/>
      <c r="BD114" s="828"/>
      <c r="BE114" s="828"/>
      <c r="BF114" s="828"/>
      <c r="BG114" s="828"/>
      <c r="BH114" s="828"/>
      <c r="BI114" s="828"/>
      <c r="BJ114" s="828"/>
      <c r="BK114" s="828"/>
      <c r="BL114" s="828"/>
      <c r="BM114" s="828"/>
      <c r="BN114" s="828"/>
      <c r="BO114" s="828"/>
      <c r="BP114" s="829"/>
      <c r="BQ114" s="894">
        <v>6775769</v>
      </c>
      <c r="BR114" s="895"/>
      <c r="BS114" s="895"/>
      <c r="BT114" s="895"/>
      <c r="BU114" s="895"/>
      <c r="BV114" s="895">
        <v>6438511</v>
      </c>
      <c r="BW114" s="895"/>
      <c r="BX114" s="895"/>
      <c r="BY114" s="895"/>
      <c r="BZ114" s="895"/>
      <c r="CA114" s="895">
        <v>6200669</v>
      </c>
      <c r="CB114" s="895"/>
      <c r="CC114" s="895"/>
      <c r="CD114" s="895"/>
      <c r="CE114" s="895"/>
      <c r="CF114" s="956">
        <v>24</v>
      </c>
      <c r="CG114" s="957"/>
      <c r="CH114" s="957"/>
      <c r="CI114" s="957"/>
      <c r="CJ114" s="957"/>
      <c r="CK114" s="1012"/>
      <c r="CL114" s="899"/>
      <c r="CM114" s="902" t="s">
        <v>434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126</v>
      </c>
      <c r="DH114" s="858"/>
      <c r="DI114" s="858"/>
      <c r="DJ114" s="858"/>
      <c r="DK114" s="859"/>
      <c r="DL114" s="860" t="s">
        <v>126</v>
      </c>
      <c r="DM114" s="858"/>
      <c r="DN114" s="858"/>
      <c r="DO114" s="858"/>
      <c r="DP114" s="859"/>
      <c r="DQ114" s="860" t="s">
        <v>126</v>
      </c>
      <c r="DR114" s="858"/>
      <c r="DS114" s="858"/>
      <c r="DT114" s="858"/>
      <c r="DU114" s="859"/>
      <c r="DV114" s="905" t="s">
        <v>126</v>
      </c>
      <c r="DW114" s="906"/>
      <c r="DX114" s="906"/>
      <c r="DY114" s="906"/>
      <c r="DZ114" s="907"/>
    </row>
    <row r="115" spans="1:130" s="246" customFormat="1" ht="26.25" customHeight="1" x14ac:dyDescent="0.2">
      <c r="A115" s="999"/>
      <c r="B115" s="1000"/>
      <c r="C115" s="828" t="s">
        <v>435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138537</v>
      </c>
      <c r="AB115" s="1004"/>
      <c r="AC115" s="1004"/>
      <c r="AD115" s="1004"/>
      <c r="AE115" s="1005"/>
      <c r="AF115" s="1006">
        <v>136454</v>
      </c>
      <c r="AG115" s="1004"/>
      <c r="AH115" s="1004"/>
      <c r="AI115" s="1004"/>
      <c r="AJ115" s="1005"/>
      <c r="AK115" s="1006">
        <v>134419</v>
      </c>
      <c r="AL115" s="1004"/>
      <c r="AM115" s="1004"/>
      <c r="AN115" s="1004"/>
      <c r="AO115" s="1005"/>
      <c r="AP115" s="1007">
        <v>0.5</v>
      </c>
      <c r="AQ115" s="1008"/>
      <c r="AR115" s="1008"/>
      <c r="AS115" s="1008"/>
      <c r="AT115" s="1009"/>
      <c r="AU115" s="1017"/>
      <c r="AV115" s="1018"/>
      <c r="AW115" s="1018"/>
      <c r="AX115" s="1018"/>
      <c r="AY115" s="1018"/>
      <c r="AZ115" s="893" t="s">
        <v>436</v>
      </c>
      <c r="BA115" s="828"/>
      <c r="BB115" s="828"/>
      <c r="BC115" s="828"/>
      <c r="BD115" s="828"/>
      <c r="BE115" s="828"/>
      <c r="BF115" s="828"/>
      <c r="BG115" s="828"/>
      <c r="BH115" s="828"/>
      <c r="BI115" s="828"/>
      <c r="BJ115" s="828"/>
      <c r="BK115" s="828"/>
      <c r="BL115" s="828"/>
      <c r="BM115" s="828"/>
      <c r="BN115" s="828"/>
      <c r="BO115" s="828"/>
      <c r="BP115" s="829"/>
      <c r="BQ115" s="894">
        <v>2178742</v>
      </c>
      <c r="BR115" s="895"/>
      <c r="BS115" s="895"/>
      <c r="BT115" s="895"/>
      <c r="BU115" s="895"/>
      <c r="BV115" s="895">
        <v>1830194</v>
      </c>
      <c r="BW115" s="895"/>
      <c r="BX115" s="895"/>
      <c r="BY115" s="895"/>
      <c r="BZ115" s="895"/>
      <c r="CA115" s="895">
        <v>1539708</v>
      </c>
      <c r="CB115" s="895"/>
      <c r="CC115" s="895"/>
      <c r="CD115" s="895"/>
      <c r="CE115" s="895"/>
      <c r="CF115" s="956">
        <v>6</v>
      </c>
      <c r="CG115" s="957"/>
      <c r="CH115" s="957"/>
      <c r="CI115" s="957"/>
      <c r="CJ115" s="957"/>
      <c r="CK115" s="1012"/>
      <c r="CL115" s="899"/>
      <c r="CM115" s="893" t="s">
        <v>437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961415</v>
      </c>
      <c r="DH115" s="858"/>
      <c r="DI115" s="858"/>
      <c r="DJ115" s="858"/>
      <c r="DK115" s="859"/>
      <c r="DL115" s="860">
        <v>961415</v>
      </c>
      <c r="DM115" s="858"/>
      <c r="DN115" s="858"/>
      <c r="DO115" s="858"/>
      <c r="DP115" s="859"/>
      <c r="DQ115" s="860">
        <v>961415</v>
      </c>
      <c r="DR115" s="858"/>
      <c r="DS115" s="858"/>
      <c r="DT115" s="858"/>
      <c r="DU115" s="859"/>
      <c r="DV115" s="905">
        <v>3.7</v>
      </c>
      <c r="DW115" s="906"/>
      <c r="DX115" s="906"/>
      <c r="DY115" s="906"/>
      <c r="DZ115" s="907"/>
    </row>
    <row r="116" spans="1:130" s="246" customFormat="1" ht="26.25" customHeight="1" x14ac:dyDescent="0.2">
      <c r="A116" s="1001"/>
      <c r="B116" s="1002"/>
      <c r="C116" s="961" t="s">
        <v>438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126</v>
      </c>
      <c r="AB116" s="858"/>
      <c r="AC116" s="858"/>
      <c r="AD116" s="858"/>
      <c r="AE116" s="859"/>
      <c r="AF116" s="860" t="s">
        <v>126</v>
      </c>
      <c r="AG116" s="858"/>
      <c r="AH116" s="858"/>
      <c r="AI116" s="858"/>
      <c r="AJ116" s="859"/>
      <c r="AK116" s="860" t="s">
        <v>126</v>
      </c>
      <c r="AL116" s="858"/>
      <c r="AM116" s="858"/>
      <c r="AN116" s="858"/>
      <c r="AO116" s="859"/>
      <c r="AP116" s="905" t="s">
        <v>126</v>
      </c>
      <c r="AQ116" s="906"/>
      <c r="AR116" s="906"/>
      <c r="AS116" s="906"/>
      <c r="AT116" s="907"/>
      <c r="AU116" s="1017"/>
      <c r="AV116" s="1018"/>
      <c r="AW116" s="1018"/>
      <c r="AX116" s="1018"/>
      <c r="AY116" s="1018"/>
      <c r="AZ116" s="944" t="s">
        <v>439</v>
      </c>
      <c r="BA116" s="945"/>
      <c r="BB116" s="945"/>
      <c r="BC116" s="945"/>
      <c r="BD116" s="945"/>
      <c r="BE116" s="945"/>
      <c r="BF116" s="945"/>
      <c r="BG116" s="945"/>
      <c r="BH116" s="945"/>
      <c r="BI116" s="945"/>
      <c r="BJ116" s="945"/>
      <c r="BK116" s="945"/>
      <c r="BL116" s="945"/>
      <c r="BM116" s="945"/>
      <c r="BN116" s="945"/>
      <c r="BO116" s="945"/>
      <c r="BP116" s="946"/>
      <c r="BQ116" s="894" t="s">
        <v>126</v>
      </c>
      <c r="BR116" s="895"/>
      <c r="BS116" s="895"/>
      <c r="BT116" s="895"/>
      <c r="BU116" s="895"/>
      <c r="BV116" s="895" t="s">
        <v>126</v>
      </c>
      <c r="BW116" s="895"/>
      <c r="BX116" s="895"/>
      <c r="BY116" s="895"/>
      <c r="BZ116" s="895"/>
      <c r="CA116" s="895" t="s">
        <v>126</v>
      </c>
      <c r="CB116" s="895"/>
      <c r="CC116" s="895"/>
      <c r="CD116" s="895"/>
      <c r="CE116" s="895"/>
      <c r="CF116" s="956" t="s">
        <v>126</v>
      </c>
      <c r="CG116" s="957"/>
      <c r="CH116" s="957"/>
      <c r="CI116" s="957"/>
      <c r="CJ116" s="957"/>
      <c r="CK116" s="1012"/>
      <c r="CL116" s="899"/>
      <c r="CM116" s="902" t="s">
        <v>440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126</v>
      </c>
      <c r="DH116" s="858"/>
      <c r="DI116" s="858"/>
      <c r="DJ116" s="858"/>
      <c r="DK116" s="859"/>
      <c r="DL116" s="860" t="s">
        <v>126</v>
      </c>
      <c r="DM116" s="858"/>
      <c r="DN116" s="858"/>
      <c r="DO116" s="858"/>
      <c r="DP116" s="859"/>
      <c r="DQ116" s="860" t="s">
        <v>126</v>
      </c>
      <c r="DR116" s="858"/>
      <c r="DS116" s="858"/>
      <c r="DT116" s="858"/>
      <c r="DU116" s="859"/>
      <c r="DV116" s="905" t="s">
        <v>126</v>
      </c>
      <c r="DW116" s="906"/>
      <c r="DX116" s="906"/>
      <c r="DY116" s="906"/>
      <c r="DZ116" s="907"/>
    </row>
    <row r="117" spans="1:130" s="246" customFormat="1" ht="26.25" customHeight="1" x14ac:dyDescent="0.2">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441</v>
      </c>
      <c r="Z117" s="984"/>
      <c r="AA117" s="989">
        <v>5956866</v>
      </c>
      <c r="AB117" s="990"/>
      <c r="AC117" s="990"/>
      <c r="AD117" s="990"/>
      <c r="AE117" s="991"/>
      <c r="AF117" s="992">
        <v>5608896</v>
      </c>
      <c r="AG117" s="990"/>
      <c r="AH117" s="990"/>
      <c r="AI117" s="990"/>
      <c r="AJ117" s="991"/>
      <c r="AK117" s="992">
        <v>5469912</v>
      </c>
      <c r="AL117" s="990"/>
      <c r="AM117" s="990"/>
      <c r="AN117" s="990"/>
      <c r="AO117" s="991"/>
      <c r="AP117" s="993"/>
      <c r="AQ117" s="994"/>
      <c r="AR117" s="994"/>
      <c r="AS117" s="994"/>
      <c r="AT117" s="995"/>
      <c r="AU117" s="1017"/>
      <c r="AV117" s="1018"/>
      <c r="AW117" s="1018"/>
      <c r="AX117" s="1018"/>
      <c r="AY117" s="1018"/>
      <c r="AZ117" s="944" t="s">
        <v>442</v>
      </c>
      <c r="BA117" s="945"/>
      <c r="BB117" s="945"/>
      <c r="BC117" s="945"/>
      <c r="BD117" s="945"/>
      <c r="BE117" s="945"/>
      <c r="BF117" s="945"/>
      <c r="BG117" s="945"/>
      <c r="BH117" s="945"/>
      <c r="BI117" s="945"/>
      <c r="BJ117" s="945"/>
      <c r="BK117" s="945"/>
      <c r="BL117" s="945"/>
      <c r="BM117" s="945"/>
      <c r="BN117" s="945"/>
      <c r="BO117" s="945"/>
      <c r="BP117" s="946"/>
      <c r="BQ117" s="894" t="s">
        <v>126</v>
      </c>
      <c r="BR117" s="895"/>
      <c r="BS117" s="895"/>
      <c r="BT117" s="895"/>
      <c r="BU117" s="895"/>
      <c r="BV117" s="895" t="s">
        <v>126</v>
      </c>
      <c r="BW117" s="895"/>
      <c r="BX117" s="895"/>
      <c r="BY117" s="895"/>
      <c r="BZ117" s="895"/>
      <c r="CA117" s="895" t="s">
        <v>126</v>
      </c>
      <c r="CB117" s="895"/>
      <c r="CC117" s="895"/>
      <c r="CD117" s="895"/>
      <c r="CE117" s="895"/>
      <c r="CF117" s="956" t="s">
        <v>126</v>
      </c>
      <c r="CG117" s="957"/>
      <c r="CH117" s="957"/>
      <c r="CI117" s="957"/>
      <c r="CJ117" s="957"/>
      <c r="CK117" s="1012"/>
      <c r="CL117" s="899"/>
      <c r="CM117" s="902" t="s">
        <v>443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126</v>
      </c>
      <c r="DH117" s="858"/>
      <c r="DI117" s="858"/>
      <c r="DJ117" s="858"/>
      <c r="DK117" s="859"/>
      <c r="DL117" s="860" t="s">
        <v>126</v>
      </c>
      <c r="DM117" s="858"/>
      <c r="DN117" s="858"/>
      <c r="DO117" s="858"/>
      <c r="DP117" s="859"/>
      <c r="DQ117" s="860" t="s">
        <v>126</v>
      </c>
      <c r="DR117" s="858"/>
      <c r="DS117" s="858"/>
      <c r="DT117" s="858"/>
      <c r="DU117" s="859"/>
      <c r="DV117" s="905" t="s">
        <v>126</v>
      </c>
      <c r="DW117" s="906"/>
      <c r="DX117" s="906"/>
      <c r="DY117" s="906"/>
      <c r="DZ117" s="907"/>
    </row>
    <row r="118" spans="1:130" s="246" customFormat="1" ht="26.25" customHeight="1" x14ac:dyDescent="0.2">
      <c r="A118" s="982" t="s">
        <v>417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415</v>
      </c>
      <c r="AB118" s="983"/>
      <c r="AC118" s="983"/>
      <c r="AD118" s="983"/>
      <c r="AE118" s="984"/>
      <c r="AF118" s="985" t="s">
        <v>301</v>
      </c>
      <c r="AG118" s="983"/>
      <c r="AH118" s="983"/>
      <c r="AI118" s="983"/>
      <c r="AJ118" s="984"/>
      <c r="AK118" s="985" t="s">
        <v>300</v>
      </c>
      <c r="AL118" s="983"/>
      <c r="AM118" s="983"/>
      <c r="AN118" s="983"/>
      <c r="AO118" s="984"/>
      <c r="AP118" s="986" t="s">
        <v>416</v>
      </c>
      <c r="AQ118" s="987"/>
      <c r="AR118" s="987"/>
      <c r="AS118" s="987"/>
      <c r="AT118" s="988"/>
      <c r="AU118" s="1017"/>
      <c r="AV118" s="1018"/>
      <c r="AW118" s="1018"/>
      <c r="AX118" s="1018"/>
      <c r="AY118" s="1018"/>
      <c r="AZ118" s="960" t="s">
        <v>444</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126</v>
      </c>
      <c r="BW118" s="926"/>
      <c r="BX118" s="926"/>
      <c r="BY118" s="926"/>
      <c r="BZ118" s="926"/>
      <c r="CA118" s="926" t="s">
        <v>126</v>
      </c>
      <c r="CB118" s="926"/>
      <c r="CC118" s="926"/>
      <c r="CD118" s="926"/>
      <c r="CE118" s="926"/>
      <c r="CF118" s="956" t="s">
        <v>126</v>
      </c>
      <c r="CG118" s="957"/>
      <c r="CH118" s="957"/>
      <c r="CI118" s="957"/>
      <c r="CJ118" s="957"/>
      <c r="CK118" s="1012"/>
      <c r="CL118" s="899"/>
      <c r="CM118" s="902" t="s">
        <v>445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126</v>
      </c>
      <c r="DH118" s="858"/>
      <c r="DI118" s="858"/>
      <c r="DJ118" s="858"/>
      <c r="DK118" s="859"/>
      <c r="DL118" s="860" t="s">
        <v>126</v>
      </c>
      <c r="DM118" s="858"/>
      <c r="DN118" s="858"/>
      <c r="DO118" s="858"/>
      <c r="DP118" s="859"/>
      <c r="DQ118" s="860" t="s">
        <v>126</v>
      </c>
      <c r="DR118" s="858"/>
      <c r="DS118" s="858"/>
      <c r="DT118" s="858"/>
      <c r="DU118" s="859"/>
      <c r="DV118" s="905" t="s">
        <v>126</v>
      </c>
      <c r="DW118" s="906"/>
      <c r="DX118" s="906"/>
      <c r="DY118" s="906"/>
      <c r="DZ118" s="907"/>
    </row>
    <row r="119" spans="1:130" s="246" customFormat="1" ht="26.25" customHeight="1" x14ac:dyDescent="0.2">
      <c r="A119" s="896" t="s">
        <v>420</v>
      </c>
      <c r="B119" s="897"/>
      <c r="C119" s="972" t="s">
        <v>421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126</v>
      </c>
      <c r="AB119" s="976"/>
      <c r="AC119" s="976"/>
      <c r="AD119" s="976"/>
      <c r="AE119" s="977"/>
      <c r="AF119" s="978" t="s">
        <v>126</v>
      </c>
      <c r="AG119" s="976"/>
      <c r="AH119" s="976"/>
      <c r="AI119" s="976"/>
      <c r="AJ119" s="977"/>
      <c r="AK119" s="978" t="s">
        <v>126</v>
      </c>
      <c r="AL119" s="976"/>
      <c r="AM119" s="976"/>
      <c r="AN119" s="976"/>
      <c r="AO119" s="977"/>
      <c r="AP119" s="979" t="s">
        <v>126</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446</v>
      </c>
      <c r="BP119" s="959"/>
      <c r="BQ119" s="963">
        <v>71915791</v>
      </c>
      <c r="BR119" s="926"/>
      <c r="BS119" s="926"/>
      <c r="BT119" s="926"/>
      <c r="BU119" s="926"/>
      <c r="BV119" s="926">
        <v>71477644</v>
      </c>
      <c r="BW119" s="926"/>
      <c r="BX119" s="926"/>
      <c r="BY119" s="926"/>
      <c r="BZ119" s="926"/>
      <c r="CA119" s="926">
        <v>69366866</v>
      </c>
      <c r="CB119" s="926"/>
      <c r="CC119" s="926"/>
      <c r="CD119" s="926"/>
      <c r="CE119" s="926"/>
      <c r="CF119" s="824"/>
      <c r="CG119" s="825"/>
      <c r="CH119" s="825"/>
      <c r="CI119" s="825"/>
      <c r="CJ119" s="915"/>
      <c r="CK119" s="1013"/>
      <c r="CL119" s="901"/>
      <c r="CM119" s="919" t="s">
        <v>447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1097504</v>
      </c>
      <c r="DH119" s="841"/>
      <c r="DI119" s="841"/>
      <c r="DJ119" s="841"/>
      <c r="DK119" s="842"/>
      <c r="DL119" s="843">
        <v>982740</v>
      </c>
      <c r="DM119" s="841"/>
      <c r="DN119" s="841"/>
      <c r="DO119" s="841"/>
      <c r="DP119" s="842"/>
      <c r="DQ119" s="843">
        <v>867976</v>
      </c>
      <c r="DR119" s="841"/>
      <c r="DS119" s="841"/>
      <c r="DT119" s="841"/>
      <c r="DU119" s="842"/>
      <c r="DV119" s="929">
        <v>3.4</v>
      </c>
      <c r="DW119" s="930"/>
      <c r="DX119" s="930"/>
      <c r="DY119" s="930"/>
      <c r="DZ119" s="931"/>
    </row>
    <row r="120" spans="1:130" s="246" customFormat="1" ht="26.25" customHeight="1" x14ac:dyDescent="0.2">
      <c r="A120" s="898"/>
      <c r="B120" s="899"/>
      <c r="C120" s="902" t="s">
        <v>424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126</v>
      </c>
      <c r="AB120" s="858"/>
      <c r="AC120" s="858"/>
      <c r="AD120" s="858"/>
      <c r="AE120" s="859"/>
      <c r="AF120" s="860" t="s">
        <v>126</v>
      </c>
      <c r="AG120" s="858"/>
      <c r="AH120" s="858"/>
      <c r="AI120" s="858"/>
      <c r="AJ120" s="859"/>
      <c r="AK120" s="860" t="s">
        <v>126</v>
      </c>
      <c r="AL120" s="858"/>
      <c r="AM120" s="858"/>
      <c r="AN120" s="858"/>
      <c r="AO120" s="859"/>
      <c r="AP120" s="905" t="s">
        <v>126</v>
      </c>
      <c r="AQ120" s="906"/>
      <c r="AR120" s="906"/>
      <c r="AS120" s="906"/>
      <c r="AT120" s="907"/>
      <c r="AU120" s="964" t="s">
        <v>448</v>
      </c>
      <c r="AV120" s="965"/>
      <c r="AW120" s="965"/>
      <c r="AX120" s="965"/>
      <c r="AY120" s="966"/>
      <c r="AZ120" s="941" t="s">
        <v>449</v>
      </c>
      <c r="BA120" s="886"/>
      <c r="BB120" s="886"/>
      <c r="BC120" s="886"/>
      <c r="BD120" s="886"/>
      <c r="BE120" s="886"/>
      <c r="BF120" s="886"/>
      <c r="BG120" s="886"/>
      <c r="BH120" s="886"/>
      <c r="BI120" s="886"/>
      <c r="BJ120" s="886"/>
      <c r="BK120" s="886"/>
      <c r="BL120" s="886"/>
      <c r="BM120" s="886"/>
      <c r="BN120" s="886"/>
      <c r="BO120" s="886"/>
      <c r="BP120" s="887"/>
      <c r="BQ120" s="942">
        <v>5340263</v>
      </c>
      <c r="BR120" s="923"/>
      <c r="BS120" s="923"/>
      <c r="BT120" s="923"/>
      <c r="BU120" s="923"/>
      <c r="BV120" s="923">
        <v>4078189</v>
      </c>
      <c r="BW120" s="923"/>
      <c r="BX120" s="923"/>
      <c r="BY120" s="923"/>
      <c r="BZ120" s="923"/>
      <c r="CA120" s="923">
        <v>4667083</v>
      </c>
      <c r="CB120" s="923"/>
      <c r="CC120" s="923"/>
      <c r="CD120" s="923"/>
      <c r="CE120" s="923"/>
      <c r="CF120" s="947">
        <v>18</v>
      </c>
      <c r="CG120" s="948"/>
      <c r="CH120" s="948"/>
      <c r="CI120" s="948"/>
      <c r="CJ120" s="948"/>
      <c r="CK120" s="949" t="s">
        <v>450</v>
      </c>
      <c r="CL120" s="933"/>
      <c r="CM120" s="933"/>
      <c r="CN120" s="933"/>
      <c r="CO120" s="934"/>
      <c r="CP120" s="953" t="s">
        <v>399</v>
      </c>
      <c r="CQ120" s="954"/>
      <c r="CR120" s="954"/>
      <c r="CS120" s="954"/>
      <c r="CT120" s="954"/>
      <c r="CU120" s="954"/>
      <c r="CV120" s="954"/>
      <c r="CW120" s="954"/>
      <c r="CX120" s="954"/>
      <c r="CY120" s="954"/>
      <c r="CZ120" s="954"/>
      <c r="DA120" s="954"/>
      <c r="DB120" s="954"/>
      <c r="DC120" s="954"/>
      <c r="DD120" s="954"/>
      <c r="DE120" s="954"/>
      <c r="DF120" s="955"/>
      <c r="DG120" s="942">
        <v>24787025</v>
      </c>
      <c r="DH120" s="923"/>
      <c r="DI120" s="923"/>
      <c r="DJ120" s="923"/>
      <c r="DK120" s="923"/>
      <c r="DL120" s="923">
        <v>23525670</v>
      </c>
      <c r="DM120" s="923"/>
      <c r="DN120" s="923"/>
      <c r="DO120" s="923"/>
      <c r="DP120" s="923"/>
      <c r="DQ120" s="923">
        <v>21995391</v>
      </c>
      <c r="DR120" s="923"/>
      <c r="DS120" s="923"/>
      <c r="DT120" s="923"/>
      <c r="DU120" s="923"/>
      <c r="DV120" s="924">
        <v>85</v>
      </c>
      <c r="DW120" s="924"/>
      <c r="DX120" s="924"/>
      <c r="DY120" s="924"/>
      <c r="DZ120" s="925"/>
    </row>
    <row r="121" spans="1:130" s="246" customFormat="1" ht="26.25" customHeight="1" x14ac:dyDescent="0.2">
      <c r="A121" s="898"/>
      <c r="B121" s="899"/>
      <c r="C121" s="944" t="s">
        <v>451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126</v>
      </c>
      <c r="AG121" s="858"/>
      <c r="AH121" s="858"/>
      <c r="AI121" s="858"/>
      <c r="AJ121" s="859"/>
      <c r="AK121" s="860" t="s">
        <v>126</v>
      </c>
      <c r="AL121" s="858"/>
      <c r="AM121" s="858"/>
      <c r="AN121" s="858"/>
      <c r="AO121" s="859"/>
      <c r="AP121" s="905" t="s">
        <v>126</v>
      </c>
      <c r="AQ121" s="906"/>
      <c r="AR121" s="906"/>
      <c r="AS121" s="906"/>
      <c r="AT121" s="907"/>
      <c r="AU121" s="967"/>
      <c r="AV121" s="968"/>
      <c r="AW121" s="968"/>
      <c r="AX121" s="968"/>
      <c r="AY121" s="969"/>
      <c r="AZ121" s="893" t="s">
        <v>452</v>
      </c>
      <c r="BA121" s="828"/>
      <c r="BB121" s="828"/>
      <c r="BC121" s="828"/>
      <c r="BD121" s="828"/>
      <c r="BE121" s="828"/>
      <c r="BF121" s="828"/>
      <c r="BG121" s="828"/>
      <c r="BH121" s="828"/>
      <c r="BI121" s="828"/>
      <c r="BJ121" s="828"/>
      <c r="BK121" s="828"/>
      <c r="BL121" s="828"/>
      <c r="BM121" s="828"/>
      <c r="BN121" s="828"/>
      <c r="BO121" s="828"/>
      <c r="BP121" s="829"/>
      <c r="BQ121" s="894">
        <v>15107222</v>
      </c>
      <c r="BR121" s="895"/>
      <c r="BS121" s="895"/>
      <c r="BT121" s="895"/>
      <c r="BU121" s="895"/>
      <c r="BV121" s="895">
        <v>15425622</v>
      </c>
      <c r="BW121" s="895"/>
      <c r="BX121" s="895"/>
      <c r="BY121" s="895"/>
      <c r="BZ121" s="895"/>
      <c r="CA121" s="895">
        <v>15454370</v>
      </c>
      <c r="CB121" s="895"/>
      <c r="CC121" s="895"/>
      <c r="CD121" s="895"/>
      <c r="CE121" s="895"/>
      <c r="CF121" s="956">
        <v>59.7</v>
      </c>
      <c r="CG121" s="957"/>
      <c r="CH121" s="957"/>
      <c r="CI121" s="957"/>
      <c r="CJ121" s="957"/>
      <c r="CK121" s="950"/>
      <c r="CL121" s="936"/>
      <c r="CM121" s="936"/>
      <c r="CN121" s="936"/>
      <c r="CO121" s="937"/>
      <c r="CP121" s="916" t="s">
        <v>397</v>
      </c>
      <c r="CQ121" s="917"/>
      <c r="CR121" s="917"/>
      <c r="CS121" s="917"/>
      <c r="CT121" s="917"/>
      <c r="CU121" s="917"/>
      <c r="CV121" s="917"/>
      <c r="CW121" s="917"/>
      <c r="CX121" s="917"/>
      <c r="CY121" s="917"/>
      <c r="CZ121" s="917"/>
      <c r="DA121" s="917"/>
      <c r="DB121" s="917"/>
      <c r="DC121" s="917"/>
      <c r="DD121" s="917"/>
      <c r="DE121" s="917"/>
      <c r="DF121" s="918"/>
      <c r="DG121" s="894">
        <v>44704</v>
      </c>
      <c r="DH121" s="895"/>
      <c r="DI121" s="895"/>
      <c r="DJ121" s="895"/>
      <c r="DK121" s="895"/>
      <c r="DL121" s="895">
        <v>51442</v>
      </c>
      <c r="DM121" s="895"/>
      <c r="DN121" s="895"/>
      <c r="DO121" s="895"/>
      <c r="DP121" s="895"/>
      <c r="DQ121" s="895">
        <v>56450</v>
      </c>
      <c r="DR121" s="895"/>
      <c r="DS121" s="895"/>
      <c r="DT121" s="895"/>
      <c r="DU121" s="895"/>
      <c r="DV121" s="872">
        <v>0.2</v>
      </c>
      <c r="DW121" s="872"/>
      <c r="DX121" s="872"/>
      <c r="DY121" s="872"/>
      <c r="DZ121" s="873"/>
    </row>
    <row r="122" spans="1:130" s="246" customFormat="1" ht="26.25" customHeight="1" x14ac:dyDescent="0.2">
      <c r="A122" s="898"/>
      <c r="B122" s="899"/>
      <c r="C122" s="902" t="s">
        <v>434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126</v>
      </c>
      <c r="AB122" s="858"/>
      <c r="AC122" s="858"/>
      <c r="AD122" s="858"/>
      <c r="AE122" s="859"/>
      <c r="AF122" s="860" t="s">
        <v>126</v>
      </c>
      <c r="AG122" s="858"/>
      <c r="AH122" s="858"/>
      <c r="AI122" s="858"/>
      <c r="AJ122" s="859"/>
      <c r="AK122" s="860" t="s">
        <v>126</v>
      </c>
      <c r="AL122" s="858"/>
      <c r="AM122" s="858"/>
      <c r="AN122" s="858"/>
      <c r="AO122" s="859"/>
      <c r="AP122" s="905" t="s">
        <v>126</v>
      </c>
      <c r="AQ122" s="906"/>
      <c r="AR122" s="906"/>
      <c r="AS122" s="906"/>
      <c r="AT122" s="907"/>
      <c r="AU122" s="967"/>
      <c r="AV122" s="968"/>
      <c r="AW122" s="968"/>
      <c r="AX122" s="968"/>
      <c r="AY122" s="969"/>
      <c r="AZ122" s="960" t="s">
        <v>453</v>
      </c>
      <c r="BA122" s="961"/>
      <c r="BB122" s="961"/>
      <c r="BC122" s="961"/>
      <c r="BD122" s="961"/>
      <c r="BE122" s="961"/>
      <c r="BF122" s="961"/>
      <c r="BG122" s="961"/>
      <c r="BH122" s="961"/>
      <c r="BI122" s="961"/>
      <c r="BJ122" s="961"/>
      <c r="BK122" s="961"/>
      <c r="BL122" s="961"/>
      <c r="BM122" s="961"/>
      <c r="BN122" s="961"/>
      <c r="BO122" s="961"/>
      <c r="BP122" s="962"/>
      <c r="BQ122" s="963">
        <v>43355019</v>
      </c>
      <c r="BR122" s="926"/>
      <c r="BS122" s="926"/>
      <c r="BT122" s="926"/>
      <c r="BU122" s="926"/>
      <c r="BV122" s="926">
        <v>42719892</v>
      </c>
      <c r="BW122" s="926"/>
      <c r="BX122" s="926"/>
      <c r="BY122" s="926"/>
      <c r="BZ122" s="926"/>
      <c r="CA122" s="926">
        <v>42332833</v>
      </c>
      <c r="CB122" s="926"/>
      <c r="CC122" s="926"/>
      <c r="CD122" s="926"/>
      <c r="CE122" s="926"/>
      <c r="CF122" s="927">
        <v>163.6</v>
      </c>
      <c r="CG122" s="928"/>
      <c r="CH122" s="928"/>
      <c r="CI122" s="928"/>
      <c r="CJ122" s="928"/>
      <c r="CK122" s="950"/>
      <c r="CL122" s="936"/>
      <c r="CM122" s="936"/>
      <c r="CN122" s="936"/>
      <c r="CO122" s="937"/>
      <c r="CP122" s="916" t="s">
        <v>396</v>
      </c>
      <c r="CQ122" s="917"/>
      <c r="CR122" s="917"/>
      <c r="CS122" s="917"/>
      <c r="CT122" s="917"/>
      <c r="CU122" s="917"/>
      <c r="CV122" s="917"/>
      <c r="CW122" s="917"/>
      <c r="CX122" s="917"/>
      <c r="CY122" s="917"/>
      <c r="CZ122" s="917"/>
      <c r="DA122" s="917"/>
      <c r="DB122" s="917"/>
      <c r="DC122" s="917"/>
      <c r="DD122" s="917"/>
      <c r="DE122" s="917"/>
      <c r="DF122" s="918"/>
      <c r="DG122" s="894" t="s">
        <v>126</v>
      </c>
      <c r="DH122" s="895"/>
      <c r="DI122" s="895"/>
      <c r="DJ122" s="895"/>
      <c r="DK122" s="895"/>
      <c r="DL122" s="895" t="s">
        <v>126</v>
      </c>
      <c r="DM122" s="895"/>
      <c r="DN122" s="895"/>
      <c r="DO122" s="895"/>
      <c r="DP122" s="895"/>
      <c r="DQ122" s="895" t="s">
        <v>126</v>
      </c>
      <c r="DR122" s="895"/>
      <c r="DS122" s="895"/>
      <c r="DT122" s="895"/>
      <c r="DU122" s="895"/>
      <c r="DV122" s="872" t="s">
        <v>126</v>
      </c>
      <c r="DW122" s="872"/>
      <c r="DX122" s="872"/>
      <c r="DY122" s="872"/>
      <c r="DZ122" s="873"/>
    </row>
    <row r="123" spans="1:130" s="246" customFormat="1" ht="26.25" customHeight="1" x14ac:dyDescent="0.2">
      <c r="A123" s="898"/>
      <c r="B123" s="899"/>
      <c r="C123" s="902" t="s">
        <v>440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126</v>
      </c>
      <c r="AB123" s="858"/>
      <c r="AC123" s="858"/>
      <c r="AD123" s="858"/>
      <c r="AE123" s="859"/>
      <c r="AF123" s="860" t="s">
        <v>126</v>
      </c>
      <c r="AG123" s="858"/>
      <c r="AH123" s="858"/>
      <c r="AI123" s="858"/>
      <c r="AJ123" s="859"/>
      <c r="AK123" s="860" t="s">
        <v>126</v>
      </c>
      <c r="AL123" s="858"/>
      <c r="AM123" s="858"/>
      <c r="AN123" s="858"/>
      <c r="AO123" s="859"/>
      <c r="AP123" s="905" t="s">
        <v>126</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454</v>
      </c>
      <c r="BP123" s="959"/>
      <c r="BQ123" s="913">
        <v>63802504</v>
      </c>
      <c r="BR123" s="914"/>
      <c r="BS123" s="914"/>
      <c r="BT123" s="914"/>
      <c r="BU123" s="914"/>
      <c r="BV123" s="914">
        <v>62223703</v>
      </c>
      <c r="BW123" s="914"/>
      <c r="BX123" s="914"/>
      <c r="BY123" s="914"/>
      <c r="BZ123" s="914"/>
      <c r="CA123" s="914">
        <v>62454286</v>
      </c>
      <c r="CB123" s="914"/>
      <c r="CC123" s="914"/>
      <c r="CD123" s="914"/>
      <c r="CE123" s="914"/>
      <c r="CF123" s="824"/>
      <c r="CG123" s="825"/>
      <c r="CH123" s="825"/>
      <c r="CI123" s="825"/>
      <c r="CJ123" s="915"/>
      <c r="CK123" s="950"/>
      <c r="CL123" s="936"/>
      <c r="CM123" s="936"/>
      <c r="CN123" s="936"/>
      <c r="CO123" s="937"/>
      <c r="CP123" s="916" t="s">
        <v>455</v>
      </c>
      <c r="CQ123" s="917"/>
      <c r="CR123" s="917"/>
      <c r="CS123" s="917"/>
      <c r="CT123" s="917"/>
      <c r="CU123" s="917"/>
      <c r="CV123" s="917"/>
      <c r="CW123" s="917"/>
      <c r="CX123" s="917"/>
      <c r="CY123" s="917"/>
      <c r="CZ123" s="917"/>
      <c r="DA123" s="917"/>
      <c r="DB123" s="917"/>
      <c r="DC123" s="917"/>
      <c r="DD123" s="917"/>
      <c r="DE123" s="917"/>
      <c r="DF123" s="918"/>
      <c r="DG123" s="857" t="s">
        <v>126</v>
      </c>
      <c r="DH123" s="858"/>
      <c r="DI123" s="858"/>
      <c r="DJ123" s="858"/>
      <c r="DK123" s="859"/>
      <c r="DL123" s="860" t="s">
        <v>126</v>
      </c>
      <c r="DM123" s="858"/>
      <c r="DN123" s="858"/>
      <c r="DO123" s="858"/>
      <c r="DP123" s="859"/>
      <c r="DQ123" s="860" t="s">
        <v>126</v>
      </c>
      <c r="DR123" s="858"/>
      <c r="DS123" s="858"/>
      <c r="DT123" s="858"/>
      <c r="DU123" s="859"/>
      <c r="DV123" s="905" t="s">
        <v>126</v>
      </c>
      <c r="DW123" s="906"/>
      <c r="DX123" s="906"/>
      <c r="DY123" s="906"/>
      <c r="DZ123" s="907"/>
    </row>
    <row r="124" spans="1:130" s="246" customFormat="1" ht="26.25" customHeight="1" thickBot="1" x14ac:dyDescent="0.25">
      <c r="A124" s="898"/>
      <c r="B124" s="899"/>
      <c r="C124" s="902" t="s">
        <v>443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126</v>
      </c>
      <c r="AG124" s="858"/>
      <c r="AH124" s="858"/>
      <c r="AI124" s="858"/>
      <c r="AJ124" s="859"/>
      <c r="AK124" s="860" t="s">
        <v>126</v>
      </c>
      <c r="AL124" s="858"/>
      <c r="AM124" s="858"/>
      <c r="AN124" s="858"/>
      <c r="AO124" s="859"/>
      <c r="AP124" s="905" t="s">
        <v>126</v>
      </c>
      <c r="AQ124" s="906"/>
      <c r="AR124" s="906"/>
      <c r="AS124" s="906"/>
      <c r="AT124" s="907"/>
      <c r="AU124" s="908" t="s">
        <v>456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31.7</v>
      </c>
      <c r="BR124" s="912"/>
      <c r="BS124" s="912"/>
      <c r="BT124" s="912"/>
      <c r="BU124" s="912"/>
      <c r="BV124" s="912">
        <v>36</v>
      </c>
      <c r="BW124" s="912"/>
      <c r="BX124" s="912"/>
      <c r="BY124" s="912"/>
      <c r="BZ124" s="912"/>
      <c r="CA124" s="912">
        <v>26.7</v>
      </c>
      <c r="CB124" s="912"/>
      <c r="CC124" s="912"/>
      <c r="CD124" s="912"/>
      <c r="CE124" s="912"/>
      <c r="CF124" s="802"/>
      <c r="CG124" s="803"/>
      <c r="CH124" s="803"/>
      <c r="CI124" s="803"/>
      <c r="CJ124" s="943"/>
      <c r="CK124" s="951"/>
      <c r="CL124" s="951"/>
      <c r="CM124" s="951"/>
      <c r="CN124" s="951"/>
      <c r="CO124" s="952"/>
      <c r="CP124" s="916" t="s">
        <v>457</v>
      </c>
      <c r="CQ124" s="917"/>
      <c r="CR124" s="917"/>
      <c r="CS124" s="917"/>
      <c r="CT124" s="917"/>
      <c r="CU124" s="917"/>
      <c r="CV124" s="917"/>
      <c r="CW124" s="917"/>
      <c r="CX124" s="917"/>
      <c r="CY124" s="917"/>
      <c r="CZ124" s="917"/>
      <c r="DA124" s="917"/>
      <c r="DB124" s="917"/>
      <c r="DC124" s="917"/>
      <c r="DD124" s="917"/>
      <c r="DE124" s="917"/>
      <c r="DF124" s="918"/>
      <c r="DG124" s="840" t="s">
        <v>126</v>
      </c>
      <c r="DH124" s="841"/>
      <c r="DI124" s="841"/>
      <c r="DJ124" s="841"/>
      <c r="DK124" s="842"/>
      <c r="DL124" s="843" t="s">
        <v>126</v>
      </c>
      <c r="DM124" s="841"/>
      <c r="DN124" s="841"/>
      <c r="DO124" s="841"/>
      <c r="DP124" s="842"/>
      <c r="DQ124" s="843" t="s">
        <v>126</v>
      </c>
      <c r="DR124" s="841"/>
      <c r="DS124" s="841"/>
      <c r="DT124" s="841"/>
      <c r="DU124" s="842"/>
      <c r="DV124" s="929" t="s">
        <v>126</v>
      </c>
      <c r="DW124" s="930"/>
      <c r="DX124" s="930"/>
      <c r="DY124" s="930"/>
      <c r="DZ124" s="931"/>
    </row>
    <row r="125" spans="1:130" s="246" customFormat="1" ht="26.25" customHeight="1" x14ac:dyDescent="0.2">
      <c r="A125" s="898"/>
      <c r="B125" s="899"/>
      <c r="C125" s="902" t="s">
        <v>445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126</v>
      </c>
      <c r="AG125" s="858"/>
      <c r="AH125" s="858"/>
      <c r="AI125" s="858"/>
      <c r="AJ125" s="859"/>
      <c r="AK125" s="860" t="s">
        <v>126</v>
      </c>
      <c r="AL125" s="858"/>
      <c r="AM125" s="858"/>
      <c r="AN125" s="858"/>
      <c r="AO125" s="859"/>
      <c r="AP125" s="905" t="s">
        <v>126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458</v>
      </c>
      <c r="CL125" s="933"/>
      <c r="CM125" s="933"/>
      <c r="CN125" s="933"/>
      <c r="CO125" s="934"/>
      <c r="CP125" s="941" t="s">
        <v>459</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126</v>
      </c>
      <c r="DM125" s="923"/>
      <c r="DN125" s="923"/>
      <c r="DO125" s="923"/>
      <c r="DP125" s="923"/>
      <c r="DQ125" s="923" t="s">
        <v>126</v>
      </c>
      <c r="DR125" s="923"/>
      <c r="DS125" s="923"/>
      <c r="DT125" s="923"/>
      <c r="DU125" s="923"/>
      <c r="DV125" s="924" t="s">
        <v>126</v>
      </c>
      <c r="DW125" s="924"/>
      <c r="DX125" s="924"/>
      <c r="DY125" s="924"/>
      <c r="DZ125" s="925"/>
    </row>
    <row r="126" spans="1:130" s="246" customFormat="1" ht="26.25" customHeight="1" thickBot="1" x14ac:dyDescent="0.25">
      <c r="A126" s="898"/>
      <c r="B126" s="899"/>
      <c r="C126" s="902" t="s">
        <v>447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138537</v>
      </c>
      <c r="AB126" s="858"/>
      <c r="AC126" s="858"/>
      <c r="AD126" s="858"/>
      <c r="AE126" s="859"/>
      <c r="AF126" s="860">
        <v>136454</v>
      </c>
      <c r="AG126" s="858"/>
      <c r="AH126" s="858"/>
      <c r="AI126" s="858"/>
      <c r="AJ126" s="859"/>
      <c r="AK126" s="860">
        <v>134419</v>
      </c>
      <c r="AL126" s="858"/>
      <c r="AM126" s="858"/>
      <c r="AN126" s="858"/>
      <c r="AO126" s="859"/>
      <c r="AP126" s="905">
        <v>0.5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460</v>
      </c>
      <c r="CQ126" s="828"/>
      <c r="CR126" s="828"/>
      <c r="CS126" s="828"/>
      <c r="CT126" s="828"/>
      <c r="CU126" s="828"/>
      <c r="CV126" s="828"/>
      <c r="CW126" s="828"/>
      <c r="CX126" s="828"/>
      <c r="CY126" s="828"/>
      <c r="CZ126" s="828"/>
      <c r="DA126" s="828"/>
      <c r="DB126" s="828"/>
      <c r="DC126" s="828"/>
      <c r="DD126" s="828"/>
      <c r="DE126" s="828"/>
      <c r="DF126" s="829"/>
      <c r="DG126" s="894">
        <v>1542025</v>
      </c>
      <c r="DH126" s="895"/>
      <c r="DI126" s="895"/>
      <c r="DJ126" s="895"/>
      <c r="DK126" s="895"/>
      <c r="DL126" s="895">
        <v>1354403</v>
      </c>
      <c r="DM126" s="895"/>
      <c r="DN126" s="895"/>
      <c r="DO126" s="895"/>
      <c r="DP126" s="895"/>
      <c r="DQ126" s="895">
        <v>1223372</v>
      </c>
      <c r="DR126" s="895"/>
      <c r="DS126" s="895"/>
      <c r="DT126" s="895"/>
      <c r="DU126" s="895"/>
      <c r="DV126" s="872">
        <v>4.7</v>
      </c>
      <c r="DW126" s="872"/>
      <c r="DX126" s="872"/>
      <c r="DY126" s="872"/>
      <c r="DZ126" s="873"/>
    </row>
    <row r="127" spans="1:130" s="246" customFormat="1" ht="26.25" customHeight="1" x14ac:dyDescent="0.2">
      <c r="A127" s="900"/>
      <c r="B127" s="901"/>
      <c r="C127" s="919" t="s">
        <v>461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126</v>
      </c>
      <c r="AG127" s="858"/>
      <c r="AH127" s="858"/>
      <c r="AI127" s="858"/>
      <c r="AJ127" s="859"/>
      <c r="AK127" s="860" t="s">
        <v>126</v>
      </c>
      <c r="AL127" s="858"/>
      <c r="AM127" s="858"/>
      <c r="AN127" s="858"/>
      <c r="AO127" s="859"/>
      <c r="AP127" s="905" t="s">
        <v>126</v>
      </c>
      <c r="AQ127" s="906"/>
      <c r="AR127" s="906"/>
      <c r="AS127" s="906"/>
      <c r="AT127" s="907"/>
      <c r="AU127" s="282"/>
      <c r="AV127" s="282"/>
      <c r="AW127" s="282"/>
      <c r="AX127" s="922" t="s">
        <v>462</v>
      </c>
      <c r="AY127" s="890"/>
      <c r="AZ127" s="890"/>
      <c r="BA127" s="890"/>
      <c r="BB127" s="890"/>
      <c r="BC127" s="890"/>
      <c r="BD127" s="890"/>
      <c r="BE127" s="891"/>
      <c r="BF127" s="889" t="s">
        <v>463</v>
      </c>
      <c r="BG127" s="890"/>
      <c r="BH127" s="890"/>
      <c r="BI127" s="890"/>
      <c r="BJ127" s="890"/>
      <c r="BK127" s="890"/>
      <c r="BL127" s="891"/>
      <c r="BM127" s="889" t="s">
        <v>464</v>
      </c>
      <c r="BN127" s="890"/>
      <c r="BO127" s="890"/>
      <c r="BP127" s="890"/>
      <c r="BQ127" s="890"/>
      <c r="BR127" s="890"/>
      <c r="BS127" s="891"/>
      <c r="BT127" s="889" t="s">
        <v>465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466</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126</v>
      </c>
      <c r="DM127" s="895"/>
      <c r="DN127" s="895"/>
      <c r="DO127" s="895"/>
      <c r="DP127" s="895"/>
      <c r="DQ127" s="895" t="s">
        <v>126</v>
      </c>
      <c r="DR127" s="895"/>
      <c r="DS127" s="895"/>
      <c r="DT127" s="895"/>
      <c r="DU127" s="895"/>
      <c r="DV127" s="872" t="s">
        <v>126</v>
      </c>
      <c r="DW127" s="872"/>
      <c r="DX127" s="872"/>
      <c r="DY127" s="872"/>
      <c r="DZ127" s="873"/>
    </row>
    <row r="128" spans="1:130" s="246" customFormat="1" ht="26.25" customHeight="1" thickBot="1" x14ac:dyDescent="0.25">
      <c r="A128" s="874" t="s">
        <v>467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468</v>
      </c>
      <c r="X128" s="876"/>
      <c r="Y128" s="876"/>
      <c r="Z128" s="877"/>
      <c r="AA128" s="878">
        <v>1518363</v>
      </c>
      <c r="AB128" s="879"/>
      <c r="AC128" s="879"/>
      <c r="AD128" s="879"/>
      <c r="AE128" s="880"/>
      <c r="AF128" s="881">
        <v>1502488</v>
      </c>
      <c r="AG128" s="879"/>
      <c r="AH128" s="879"/>
      <c r="AI128" s="879"/>
      <c r="AJ128" s="880"/>
      <c r="AK128" s="881">
        <v>1475989</v>
      </c>
      <c r="AL128" s="879"/>
      <c r="AM128" s="879"/>
      <c r="AN128" s="879"/>
      <c r="AO128" s="880"/>
      <c r="AP128" s="882"/>
      <c r="AQ128" s="883"/>
      <c r="AR128" s="883"/>
      <c r="AS128" s="883"/>
      <c r="AT128" s="884"/>
      <c r="AU128" s="282"/>
      <c r="AV128" s="282"/>
      <c r="AW128" s="282"/>
      <c r="AX128" s="885" t="s">
        <v>469</v>
      </c>
      <c r="AY128" s="886"/>
      <c r="AZ128" s="886"/>
      <c r="BA128" s="886"/>
      <c r="BB128" s="886"/>
      <c r="BC128" s="886"/>
      <c r="BD128" s="886"/>
      <c r="BE128" s="887"/>
      <c r="BF128" s="864" t="s">
        <v>126</v>
      </c>
      <c r="BG128" s="865"/>
      <c r="BH128" s="865"/>
      <c r="BI128" s="865"/>
      <c r="BJ128" s="865"/>
      <c r="BK128" s="865"/>
      <c r="BL128" s="888"/>
      <c r="BM128" s="864">
        <v>11.83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470</v>
      </c>
      <c r="CQ128" s="806"/>
      <c r="CR128" s="806"/>
      <c r="CS128" s="806"/>
      <c r="CT128" s="806"/>
      <c r="CU128" s="806"/>
      <c r="CV128" s="806"/>
      <c r="CW128" s="806"/>
      <c r="CX128" s="806"/>
      <c r="CY128" s="806"/>
      <c r="CZ128" s="806"/>
      <c r="DA128" s="806"/>
      <c r="DB128" s="806"/>
      <c r="DC128" s="806"/>
      <c r="DD128" s="806"/>
      <c r="DE128" s="806"/>
      <c r="DF128" s="807"/>
      <c r="DG128" s="868">
        <v>636717</v>
      </c>
      <c r="DH128" s="869"/>
      <c r="DI128" s="869"/>
      <c r="DJ128" s="869"/>
      <c r="DK128" s="869"/>
      <c r="DL128" s="869">
        <v>475791</v>
      </c>
      <c r="DM128" s="869"/>
      <c r="DN128" s="869"/>
      <c r="DO128" s="869"/>
      <c r="DP128" s="869"/>
      <c r="DQ128" s="869">
        <v>316336</v>
      </c>
      <c r="DR128" s="869"/>
      <c r="DS128" s="869"/>
      <c r="DT128" s="869"/>
      <c r="DU128" s="869"/>
      <c r="DV128" s="870">
        <v>1.2</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471</v>
      </c>
      <c r="X129" s="855"/>
      <c r="Y129" s="855"/>
      <c r="Z129" s="856"/>
      <c r="AA129" s="857">
        <v>29093432</v>
      </c>
      <c r="AB129" s="858"/>
      <c r="AC129" s="858"/>
      <c r="AD129" s="858"/>
      <c r="AE129" s="859"/>
      <c r="AF129" s="860">
        <v>29276149</v>
      </c>
      <c r="AG129" s="858"/>
      <c r="AH129" s="858"/>
      <c r="AI129" s="858"/>
      <c r="AJ129" s="859"/>
      <c r="AK129" s="860">
        <v>29536377</v>
      </c>
      <c r="AL129" s="858"/>
      <c r="AM129" s="858"/>
      <c r="AN129" s="858"/>
      <c r="AO129" s="859"/>
      <c r="AP129" s="861"/>
      <c r="AQ129" s="862"/>
      <c r="AR129" s="862"/>
      <c r="AS129" s="862"/>
      <c r="AT129" s="863"/>
      <c r="AU129" s="284"/>
      <c r="AV129" s="284"/>
      <c r="AW129" s="284"/>
      <c r="AX129" s="827" t="s">
        <v>472</v>
      </c>
      <c r="AY129" s="828"/>
      <c r="AZ129" s="828"/>
      <c r="BA129" s="828"/>
      <c r="BB129" s="828"/>
      <c r="BC129" s="828"/>
      <c r="BD129" s="828"/>
      <c r="BE129" s="829"/>
      <c r="BF129" s="847" t="s">
        <v>126</v>
      </c>
      <c r="BG129" s="848"/>
      <c r="BH129" s="848"/>
      <c r="BI129" s="848"/>
      <c r="BJ129" s="848"/>
      <c r="BK129" s="848"/>
      <c r="BL129" s="849"/>
      <c r="BM129" s="847">
        <v>16.829999999999998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473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474</v>
      </c>
      <c r="X130" s="855"/>
      <c r="Y130" s="855"/>
      <c r="Z130" s="856"/>
      <c r="AA130" s="857">
        <v>3513951</v>
      </c>
      <c r="AB130" s="858"/>
      <c r="AC130" s="858"/>
      <c r="AD130" s="858"/>
      <c r="AE130" s="859"/>
      <c r="AF130" s="860">
        <v>3615831</v>
      </c>
      <c r="AG130" s="858"/>
      <c r="AH130" s="858"/>
      <c r="AI130" s="858"/>
      <c r="AJ130" s="859"/>
      <c r="AK130" s="860">
        <v>3663997</v>
      </c>
      <c r="AL130" s="858"/>
      <c r="AM130" s="858"/>
      <c r="AN130" s="858"/>
      <c r="AO130" s="859"/>
      <c r="AP130" s="861"/>
      <c r="AQ130" s="862"/>
      <c r="AR130" s="862"/>
      <c r="AS130" s="862"/>
      <c r="AT130" s="863"/>
      <c r="AU130" s="284"/>
      <c r="AV130" s="284"/>
      <c r="AW130" s="284"/>
      <c r="AX130" s="827" t="s">
        <v>475</v>
      </c>
      <c r="AY130" s="828"/>
      <c r="AZ130" s="828"/>
      <c r="BA130" s="828"/>
      <c r="BB130" s="828"/>
      <c r="BC130" s="828"/>
      <c r="BD130" s="828"/>
      <c r="BE130" s="829"/>
      <c r="BF130" s="830">
        <v>2.2000000000000002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476</v>
      </c>
      <c r="X131" s="838"/>
      <c r="Y131" s="838"/>
      <c r="Z131" s="839"/>
      <c r="AA131" s="840">
        <v>25579481</v>
      </c>
      <c r="AB131" s="841"/>
      <c r="AC131" s="841"/>
      <c r="AD131" s="841"/>
      <c r="AE131" s="842"/>
      <c r="AF131" s="843">
        <v>25660318</v>
      </c>
      <c r="AG131" s="841"/>
      <c r="AH131" s="841"/>
      <c r="AI131" s="841"/>
      <c r="AJ131" s="842"/>
      <c r="AK131" s="843">
        <v>25872380</v>
      </c>
      <c r="AL131" s="841"/>
      <c r="AM131" s="841"/>
      <c r="AN131" s="841"/>
      <c r="AO131" s="842"/>
      <c r="AP131" s="844"/>
      <c r="AQ131" s="845"/>
      <c r="AR131" s="845"/>
      <c r="AS131" s="845"/>
      <c r="AT131" s="846"/>
      <c r="AU131" s="284"/>
      <c r="AV131" s="284"/>
      <c r="AW131" s="284"/>
      <c r="AX131" s="805" t="s">
        <v>477</v>
      </c>
      <c r="AY131" s="806"/>
      <c r="AZ131" s="806"/>
      <c r="BA131" s="806"/>
      <c r="BB131" s="806"/>
      <c r="BC131" s="806"/>
      <c r="BD131" s="806"/>
      <c r="BE131" s="807"/>
      <c r="BF131" s="808">
        <v>26.7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478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479</v>
      </c>
      <c r="W132" s="818"/>
      <c r="X132" s="818"/>
      <c r="Y132" s="818"/>
      <c r="Z132" s="819"/>
      <c r="AA132" s="820">
        <v>3.6144282990000001</v>
      </c>
      <c r="AB132" s="821"/>
      <c r="AC132" s="821"/>
      <c r="AD132" s="821"/>
      <c r="AE132" s="822"/>
      <c r="AF132" s="823">
        <v>1.911811849</v>
      </c>
      <c r="AG132" s="821"/>
      <c r="AH132" s="821"/>
      <c r="AI132" s="821"/>
      <c r="AJ132" s="822"/>
      <c r="AK132" s="823">
        <v>1.2752054509999999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480</v>
      </c>
      <c r="W133" s="797"/>
      <c r="X133" s="797"/>
      <c r="Y133" s="797"/>
      <c r="Z133" s="798"/>
      <c r="AA133" s="799">
        <v>3.4</v>
      </c>
      <c r="AB133" s="800"/>
      <c r="AC133" s="800"/>
      <c r="AD133" s="800"/>
      <c r="AE133" s="801"/>
      <c r="AF133" s="799">
        <v>3.1</v>
      </c>
      <c r="AG133" s="800"/>
      <c r="AH133" s="800"/>
      <c r="AI133" s="800"/>
      <c r="AJ133" s="801"/>
      <c r="AK133" s="799">
        <v>2.2000000000000002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Ojj37ccNYpiWSvgre/SOyPsAihxh8kDc4jB/OvYBgpx9MbzytS4rMqAac2eOWfQIaIY3ECBSsLQa3fVcCF4ugA==" saltValue="4aAgfHuB0cojPbJoxNSr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Vz83jdAXgUtMbkNNKyrbdGc0v75hBcBZ4XIQ2ABIvvFroEzan2ttxDhBxu/5HlIm5yeA/BGA1leKerh50KoN6g==" saltValue="lKavokumc+ni+ERyXIiv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I9zCf4zhofw9UGWi2LJdKDmNa27oL8Zc/iUTe+Za60QOT0vTDb0CLUyzvWifm43Enb2rYfy+VHSKmh30TSrxSA==" saltValue="2rMyD8y22/zvv4XMHmaT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482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484</v>
      </c>
      <c r="AP7" s="303"/>
      <c r="AQ7" s="304" t="s">
        <v>485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486</v>
      </c>
      <c r="AQ8" s="310" t="s">
        <v>487</v>
      </c>
      <c r="AR8" s="311" t="s">
        <v>488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489</v>
      </c>
      <c r="AL9" s="1227"/>
      <c r="AM9" s="1227"/>
      <c r="AN9" s="1228"/>
      <c r="AO9" s="312">
        <v>9274148</v>
      </c>
      <c r="AP9" s="312">
        <v>57380</v>
      </c>
      <c r="AQ9" s="313">
        <v>56078</v>
      </c>
      <c r="AR9" s="314">
        <v>2.2999999999999998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490</v>
      </c>
      <c r="AL10" s="1227"/>
      <c r="AM10" s="1227"/>
      <c r="AN10" s="1228"/>
      <c r="AO10" s="315">
        <v>364602</v>
      </c>
      <c r="AP10" s="315">
        <v>2256</v>
      </c>
      <c r="AQ10" s="316">
        <v>3491</v>
      </c>
      <c r="AR10" s="317">
        <v>-35.4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491</v>
      </c>
      <c r="AL11" s="1227"/>
      <c r="AM11" s="1227"/>
      <c r="AN11" s="1228"/>
      <c r="AO11" s="315">
        <v>98958</v>
      </c>
      <c r="AP11" s="315">
        <v>612</v>
      </c>
      <c r="AQ11" s="316">
        <v>1563</v>
      </c>
      <c r="AR11" s="317">
        <v>-60.8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492</v>
      </c>
      <c r="AL12" s="1227"/>
      <c r="AM12" s="1227"/>
      <c r="AN12" s="1228"/>
      <c r="AO12" s="315">
        <v>18801</v>
      </c>
      <c r="AP12" s="315">
        <v>116</v>
      </c>
      <c r="AQ12" s="316">
        <v>910</v>
      </c>
      <c r="AR12" s="317">
        <v>-87.3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493</v>
      </c>
      <c r="AL13" s="1227"/>
      <c r="AM13" s="1227"/>
      <c r="AN13" s="1228"/>
      <c r="AO13" s="315" t="s">
        <v>494</v>
      </c>
      <c r="AP13" s="315" t="s">
        <v>494</v>
      </c>
      <c r="AQ13" s="316" t="s">
        <v>494</v>
      </c>
      <c r="AR13" s="317" t="s">
        <v>494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495</v>
      </c>
      <c r="AL14" s="1227"/>
      <c r="AM14" s="1227"/>
      <c r="AN14" s="1228"/>
      <c r="AO14" s="315">
        <v>258205</v>
      </c>
      <c r="AP14" s="315">
        <v>1598</v>
      </c>
      <c r="AQ14" s="316">
        <v>2138</v>
      </c>
      <c r="AR14" s="317">
        <v>-25.3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496</v>
      </c>
      <c r="AL15" s="1227"/>
      <c r="AM15" s="1227"/>
      <c r="AN15" s="1228"/>
      <c r="AO15" s="315">
        <v>74750</v>
      </c>
      <c r="AP15" s="315">
        <v>462</v>
      </c>
      <c r="AQ15" s="316">
        <v>1243</v>
      </c>
      <c r="AR15" s="317">
        <v>-62.8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497</v>
      </c>
      <c r="AL16" s="1230"/>
      <c r="AM16" s="1230"/>
      <c r="AN16" s="1231"/>
      <c r="AO16" s="315">
        <v>-743975</v>
      </c>
      <c r="AP16" s="315">
        <v>-4603</v>
      </c>
      <c r="AQ16" s="316">
        <v>-4219</v>
      </c>
      <c r="AR16" s="317">
        <v>9.1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9345489</v>
      </c>
      <c r="AP17" s="315">
        <v>57821</v>
      </c>
      <c r="AQ17" s="316">
        <v>61203</v>
      </c>
      <c r="AR17" s="317">
        <v>-5.5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498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499</v>
      </c>
      <c r="AP20" s="323" t="s">
        <v>500</v>
      </c>
      <c r="AQ20" s="324" t="s">
        <v>501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502</v>
      </c>
      <c r="AL21" s="1224"/>
      <c r="AM21" s="1224"/>
      <c r="AN21" s="1225"/>
      <c r="AO21" s="327">
        <v>6.06</v>
      </c>
      <c r="AP21" s="328">
        <v>6.02</v>
      </c>
      <c r="AQ21" s="329">
        <v>0.04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503</v>
      </c>
      <c r="AL22" s="1224"/>
      <c r="AM22" s="1224"/>
      <c r="AN22" s="1225"/>
      <c r="AO22" s="332">
        <v>101.4</v>
      </c>
      <c r="AP22" s="333">
        <v>100.1</v>
      </c>
      <c r="AQ22" s="334">
        <v>1.3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504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505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484</v>
      </c>
      <c r="AP30" s="303"/>
      <c r="AQ30" s="304" t="s">
        <v>485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486</v>
      </c>
      <c r="AQ31" s="310" t="s">
        <v>487</v>
      </c>
      <c r="AR31" s="311" t="s">
        <v>488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507</v>
      </c>
      <c r="AL32" s="1215"/>
      <c r="AM32" s="1215"/>
      <c r="AN32" s="1216"/>
      <c r="AO32" s="342">
        <v>3266477</v>
      </c>
      <c r="AP32" s="342">
        <v>20210</v>
      </c>
      <c r="AQ32" s="343">
        <v>27020</v>
      </c>
      <c r="AR32" s="344">
        <v>-25.2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508</v>
      </c>
      <c r="AL33" s="1215"/>
      <c r="AM33" s="1215"/>
      <c r="AN33" s="1216"/>
      <c r="AO33" s="342" t="s">
        <v>494</v>
      </c>
      <c r="AP33" s="342" t="s">
        <v>494</v>
      </c>
      <c r="AQ33" s="343" t="s">
        <v>494</v>
      </c>
      <c r="AR33" s="344" t="s">
        <v>494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509</v>
      </c>
      <c r="AL34" s="1215"/>
      <c r="AM34" s="1215"/>
      <c r="AN34" s="1216"/>
      <c r="AO34" s="342" t="s">
        <v>494</v>
      </c>
      <c r="AP34" s="342" t="s">
        <v>494</v>
      </c>
      <c r="AQ34" s="343">
        <v>28</v>
      </c>
      <c r="AR34" s="344" t="s">
        <v>494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510</v>
      </c>
      <c r="AL35" s="1215"/>
      <c r="AM35" s="1215"/>
      <c r="AN35" s="1216"/>
      <c r="AO35" s="342">
        <v>1764786</v>
      </c>
      <c r="AP35" s="342">
        <v>10919</v>
      </c>
      <c r="AQ35" s="343">
        <v>6255</v>
      </c>
      <c r="AR35" s="344">
        <v>74.599999999999994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511</v>
      </c>
      <c r="AL36" s="1215"/>
      <c r="AM36" s="1215"/>
      <c r="AN36" s="1216"/>
      <c r="AO36" s="342">
        <v>304230</v>
      </c>
      <c r="AP36" s="342">
        <v>1882</v>
      </c>
      <c r="AQ36" s="343">
        <v>683</v>
      </c>
      <c r="AR36" s="344">
        <v>175.5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512</v>
      </c>
      <c r="AL37" s="1215"/>
      <c r="AM37" s="1215"/>
      <c r="AN37" s="1216"/>
      <c r="AO37" s="342">
        <v>134419</v>
      </c>
      <c r="AP37" s="342">
        <v>832</v>
      </c>
      <c r="AQ37" s="343">
        <v>1461</v>
      </c>
      <c r="AR37" s="344">
        <v>-43.1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513</v>
      </c>
      <c r="AL38" s="1218"/>
      <c r="AM38" s="1218"/>
      <c r="AN38" s="1219"/>
      <c r="AO38" s="345" t="s">
        <v>494</v>
      </c>
      <c r="AP38" s="345" t="s">
        <v>494</v>
      </c>
      <c r="AQ38" s="346">
        <v>0</v>
      </c>
      <c r="AR38" s="334" t="s">
        <v>494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514</v>
      </c>
      <c r="AL39" s="1218"/>
      <c r="AM39" s="1218"/>
      <c r="AN39" s="1219"/>
      <c r="AO39" s="342">
        <v>-1475989</v>
      </c>
      <c r="AP39" s="342">
        <v>-9132</v>
      </c>
      <c r="AQ39" s="343">
        <v>-7551</v>
      </c>
      <c r="AR39" s="344">
        <v>20.9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515</v>
      </c>
      <c r="AL40" s="1215"/>
      <c r="AM40" s="1215"/>
      <c r="AN40" s="1216"/>
      <c r="AO40" s="342">
        <v>-3663997</v>
      </c>
      <c r="AP40" s="342">
        <v>-22669</v>
      </c>
      <c r="AQ40" s="343">
        <v>-21721</v>
      </c>
      <c r="AR40" s="344">
        <v>4.4000000000000004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329926</v>
      </c>
      <c r="AP41" s="342">
        <v>2041</v>
      </c>
      <c r="AQ41" s="343">
        <v>6176</v>
      </c>
      <c r="AR41" s="344">
        <v>-67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517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518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484</v>
      </c>
      <c r="AN49" s="1209" t="s">
        <v>519</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520</v>
      </c>
      <c r="AO50" s="359" t="s">
        <v>521</v>
      </c>
      <c r="AP50" s="360" t="s">
        <v>522</v>
      </c>
      <c r="AQ50" s="361" t="s">
        <v>523</v>
      </c>
      <c r="AR50" s="362" t="s">
        <v>524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525</v>
      </c>
      <c r="AL51" s="355"/>
      <c r="AM51" s="363">
        <v>5277499</v>
      </c>
      <c r="AN51" s="364">
        <v>32108</v>
      </c>
      <c r="AO51" s="365">
        <v>22.9</v>
      </c>
      <c r="AP51" s="366">
        <v>45117</v>
      </c>
      <c r="AQ51" s="367">
        <v>4.5999999999999996</v>
      </c>
      <c r="AR51" s="368">
        <v>18.3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526</v>
      </c>
      <c r="AM52" s="371">
        <v>3008737</v>
      </c>
      <c r="AN52" s="372">
        <v>18305</v>
      </c>
      <c r="AO52" s="373">
        <v>-2.1</v>
      </c>
      <c r="AP52" s="374">
        <v>25589</v>
      </c>
      <c r="AQ52" s="375">
        <v>16.899999999999999</v>
      </c>
      <c r="AR52" s="376">
        <v>-19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527</v>
      </c>
      <c r="AL53" s="355"/>
      <c r="AM53" s="363">
        <v>5015840</v>
      </c>
      <c r="AN53" s="364">
        <v>30663</v>
      </c>
      <c r="AO53" s="365">
        <v>-4.5</v>
      </c>
      <c r="AP53" s="366">
        <v>39951</v>
      </c>
      <c r="AQ53" s="367">
        <v>-11.5</v>
      </c>
      <c r="AR53" s="368">
        <v>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526</v>
      </c>
      <c r="AM54" s="371">
        <v>3794557</v>
      </c>
      <c r="AN54" s="372">
        <v>23197</v>
      </c>
      <c r="AO54" s="373">
        <v>26.7</v>
      </c>
      <c r="AP54" s="374">
        <v>22555</v>
      </c>
      <c r="AQ54" s="375">
        <v>-11.9</v>
      </c>
      <c r="AR54" s="376">
        <v>38.6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528</v>
      </c>
      <c r="AL55" s="355"/>
      <c r="AM55" s="363">
        <v>4759255</v>
      </c>
      <c r="AN55" s="364">
        <v>29232</v>
      </c>
      <c r="AO55" s="365">
        <v>-4.7</v>
      </c>
      <c r="AP55" s="366">
        <v>39893</v>
      </c>
      <c r="AQ55" s="367">
        <v>-0.1</v>
      </c>
      <c r="AR55" s="368">
        <v>-4.5999999999999996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526</v>
      </c>
      <c r="AM56" s="371">
        <v>3474945</v>
      </c>
      <c r="AN56" s="372">
        <v>21344</v>
      </c>
      <c r="AO56" s="373">
        <v>-8</v>
      </c>
      <c r="AP56" s="374">
        <v>26170</v>
      </c>
      <c r="AQ56" s="375">
        <v>16</v>
      </c>
      <c r="AR56" s="376">
        <v>-24</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529</v>
      </c>
      <c r="AL57" s="355"/>
      <c r="AM57" s="363">
        <v>6049922</v>
      </c>
      <c r="AN57" s="364">
        <v>37277</v>
      </c>
      <c r="AO57" s="365">
        <v>27.5</v>
      </c>
      <c r="AP57" s="366">
        <v>41080</v>
      </c>
      <c r="AQ57" s="367">
        <v>3</v>
      </c>
      <c r="AR57" s="368">
        <v>24.5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526</v>
      </c>
      <c r="AM58" s="371">
        <v>3655706</v>
      </c>
      <c r="AN58" s="372">
        <v>22525</v>
      </c>
      <c r="AO58" s="373">
        <v>5.5</v>
      </c>
      <c r="AP58" s="374">
        <v>27265</v>
      </c>
      <c r="AQ58" s="375">
        <v>4.2</v>
      </c>
      <c r="AR58" s="376">
        <v>1.3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530</v>
      </c>
      <c r="AL59" s="355"/>
      <c r="AM59" s="363">
        <v>4005771</v>
      </c>
      <c r="AN59" s="364">
        <v>24784</v>
      </c>
      <c r="AO59" s="365">
        <v>-33.5</v>
      </c>
      <c r="AP59" s="366">
        <v>33173</v>
      </c>
      <c r="AQ59" s="367">
        <v>-19.2</v>
      </c>
      <c r="AR59" s="368">
        <v>-14.3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526</v>
      </c>
      <c r="AM60" s="371">
        <v>2525319</v>
      </c>
      <c r="AN60" s="372">
        <v>15624</v>
      </c>
      <c r="AO60" s="373">
        <v>-30.6</v>
      </c>
      <c r="AP60" s="374">
        <v>20353</v>
      </c>
      <c r="AQ60" s="375">
        <v>-25.4</v>
      </c>
      <c r="AR60" s="376">
        <v>-5.2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531</v>
      </c>
      <c r="AL61" s="377"/>
      <c r="AM61" s="378">
        <v>5021657</v>
      </c>
      <c r="AN61" s="379">
        <v>30813</v>
      </c>
      <c r="AO61" s="380">
        <v>1.5</v>
      </c>
      <c r="AP61" s="381">
        <v>39843</v>
      </c>
      <c r="AQ61" s="382">
        <v>-4.5999999999999996</v>
      </c>
      <c r="AR61" s="368">
        <v>6.1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526</v>
      </c>
      <c r="AM62" s="371">
        <v>3291853</v>
      </c>
      <c r="AN62" s="372">
        <v>20199</v>
      </c>
      <c r="AO62" s="373">
        <v>-1.7</v>
      </c>
      <c r="AP62" s="374">
        <v>24386</v>
      </c>
      <c r="AQ62" s="375">
        <v>0</v>
      </c>
      <c r="AR62" s="376">
        <v>-1.7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lEnLepS/uRz/cbA9FZvrXtUJ93Mfhyz6mHaWu/oD5kb1Gb0uPiJumVsj/YPQ0w5J/OA0dt/aL5vd2TO7mFlZYQ==" saltValue="85GCBL3cz0mXi28G5n0C9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533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nVnkCrlmf3kWOylE0JKY1wvyPFjffjHhwKex04lRdHC6i6UENXf7Y8sVhtkPW9lY1O/AnlTme1Ub0GBu3Yf+A==" saltValue="hWXK9wbLZ7XOvY6r+TVv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534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e4DFxaD5AmPwx+YTW45WDhsALHYFbZLV+W/7bpapJWmUGYWzdi0ho1m4TqpUms4jLWcuZPpw2AJMCB+nsadHQ==" saltValue="1mudQq9vxxZH6Ob4dCsc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2">
      <c r="B47" s="10"/>
      <c r="C47" s="1232" t="s">
        <v>3</v>
      </c>
      <c r="D47" s="1232"/>
      <c r="E47" s="1233"/>
      <c r="F47" s="11">
        <v>11.54</v>
      </c>
      <c r="G47" s="12">
        <v>10.37</v>
      </c>
      <c r="H47" s="12">
        <v>10.79</v>
      </c>
      <c r="I47" s="12">
        <v>6.2</v>
      </c>
      <c r="J47" s="13">
        <v>8.74</v>
      </c>
    </row>
    <row r="48" spans="2:10" ht="57.75" customHeight="1" x14ac:dyDescent="0.2">
      <c r="B48" s="14"/>
      <c r="C48" s="1234" t="s">
        <v>4</v>
      </c>
      <c r="D48" s="1234"/>
      <c r="E48" s="1235"/>
      <c r="F48" s="15">
        <v>8.14</v>
      </c>
      <c r="G48" s="16">
        <v>9.76</v>
      </c>
      <c r="H48" s="16">
        <v>5.51</v>
      </c>
      <c r="I48" s="16">
        <v>8.2100000000000009</v>
      </c>
      <c r="J48" s="17">
        <v>6.08</v>
      </c>
    </row>
    <row r="49" spans="2:10" ht="57.75" customHeight="1" thickBot="1" x14ac:dyDescent="0.25">
      <c r="B49" s="18"/>
      <c r="C49" s="1236" t="s">
        <v>5</v>
      </c>
      <c r="D49" s="1236"/>
      <c r="E49" s="1237"/>
      <c r="F49" s="19" t="s">
        <v>540</v>
      </c>
      <c r="G49" s="20" t="s">
        <v>541</v>
      </c>
      <c r="H49" s="20" t="s">
        <v>542</v>
      </c>
      <c r="I49" s="20" t="s">
        <v>543</v>
      </c>
      <c r="J49" s="21" t="s">
        <v>544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xqN6SIA5cuH7xCA8rUjedYgnzNEYTkAjhOXnMX+nfP6dfRyugcn1QTS+SHlPz3DK5y5JypqYs09ovGaYOxf8g==" saltValue="XiqYQRwkhB9KBmiGok8v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2020-09-23T06:21:29Z</cp:lastPrinted>
  <dcterms:created xsi:type="dcterms:W3CDTF">2020-02-10T03:29:55Z</dcterms:created>
  <dcterms:modified xsi:type="dcterms:W3CDTF">2020-09-23T06:21:34Z</dcterms:modified>
  <cp:category/>
</cp:coreProperties>
</file>