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7_財政状況資料集\H30決算\99_送付用\2回目\"/>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BE36" i="10"/>
  <c r="AM36" i="10"/>
  <c r="U36" i="10"/>
  <c r="C36" i="10"/>
  <c r="BE35" i="10"/>
  <c r="U35" i="10"/>
  <c r="C35" i="10"/>
  <c r="BE34" i="10"/>
  <c r="U34" i="10"/>
  <c r="C34" i="10"/>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5" i="10" l="1"/>
  <c r="BW34" i="10"/>
  <c r="BW35" i="10" s="1"/>
  <c r="BW36" i="10" s="1"/>
  <c r="BW37" i="10" s="1"/>
  <c r="CO34" i="10" l="1"/>
  <c r="CO35" i="10" s="1"/>
  <c r="CO36" i="10" s="1"/>
</calcChain>
</file>

<file path=xl/sharedStrings.xml><?xml version="1.0" encoding="utf-8"?>
<sst xmlns="http://schemas.openxmlformats.org/spreadsheetml/2006/main" count="1077" uniqueCount="590">
  <si>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</si>
  <si>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</si>
  <si>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</si>
  <si>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</si>
  <si>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</si>
  <si>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</si>
  <si>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</si>
  <si>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</si>
  <si>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</si>
  <si>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</si>
  <si>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</si>
  <si>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</si>
  <si>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</si>
  <si>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</si>
  <si>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</si>
  <si>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</si>
  <si>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</si>
  <si>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</si>
  <si>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</si>
  <si>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</si>
  <si>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</si>
  <si>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</si>
  <si>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</si>
  <si>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</si>
  <si>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</si>
  <si>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</si>
  <si>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</si>
  <si>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</si>
  <si>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</si>
  <si>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</si>
  <si>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</si>
  <si>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</si>
  <si>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</si>
  <si>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</si>
  <si>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</si>
  <si>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</si>
  <si>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</si>
  <si>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</si>
  <si>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</si>
  <si>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</si>
  <si>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</si>
  <si>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</si>
  <si>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</si>
  <si>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</si>
  <si>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</si>
  <si>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</si>
  <si>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</si>
  <si>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</si>
  <si>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</si>
  <si>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</si>
  <si>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</si>
  <si>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</si>
  <si>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</si>
  <si>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</si>
  <si>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</si>
  <si>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</si>
  <si>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</si>
  <si>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</si>
  <si>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</si>
  <si>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</si>
  <si>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</si>
  <si>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</si>
  <si>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</si>
  <si>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</si>
  <si>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</si>
  <si>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</si>
  <si>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</si>
  <si>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</si>
  <si>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</si>
  <si>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</si>
  <si>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</si>
  <si>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</si>
  <si>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</si>
  <si>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</si>
  <si>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</si>
  <si>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</si>
  <si>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</si>
  <si>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</si>
  <si>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</si>
  <si>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</si>
  <si>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</si>
  <si>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</si>
  <si>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</si>
  <si>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</si>
  <si>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</si>
  <si>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Ⅳ－３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</si>
  <si>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</si>
  <si>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</si>
  <si>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</si>
  <si>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</si>
  <si>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</si>
  <si>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</si>
  <si>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</si>
  <si>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</si>
  <si>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</si>
  <si>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</si>
  <si>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</si>
  <si>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</si>
  <si>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秦野市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</si>
  <si>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</si>
  <si>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</si>
  <si>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</si>
  <si>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</si>
  <si>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</si>
  <si>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</si>
  <si>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</si>
  <si>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</si>
  <si>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</si>
  <si>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</si>
  <si>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</si>
  <si>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</si>
  <si>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</si>
  <si>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</si>
  <si>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</si>
  <si>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</si>
  <si>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</si>
  <si>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</si>
  <si>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</si>
  <si>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</si>
  <si>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</si>
  <si>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</si>
  <si>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</si>
  <si>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</si>
  <si>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</si>
  <si>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</si>
  <si>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</si>
  <si>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</si>
  <si>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</si>
  <si>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</si>
  <si>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</si>
  <si>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</si>
  <si>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</si>
  <si>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</si>
  <si>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</si>
  <si>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</si>
  <si>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</si>
  <si>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</si>
  <si>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</si>
  <si>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</si>
  <si>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</si>
  <si>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</si>
  <si>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</si>
  <si>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</si>
  <si>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</si>
  <si>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</si>
  <si>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</si>
  <si>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</si>
  <si>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</si>
  <si>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</si>
  <si>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</si>
  <si>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</si>
  <si>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</si>
  <si>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</si>
  <si>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</si>
  <si>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</si>
  <si>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</si>
  <si>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</si>
  <si>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</si>
  <si>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</si>
  <si>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</si>
  <si>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</si>
  <si>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</si>
  <si>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</si>
  <si>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</si>
  <si>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</si>
  <si>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</si>
  <si>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</si>
  <si>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</si>
  <si>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</si>
  <si>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</si>
  <si>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</si>
  <si>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</si>
  <si>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</si>
  <si>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</si>
  <si>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</si>
  <si>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</si>
  <si>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</si>
  <si>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</si>
  <si>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</si>
  <si>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</si>
  <si>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</si>
  <si>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</si>
  <si>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</si>
  <si>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</si>
  <si>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</si>
  <si>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</si>
  <si>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</si>
  <si>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</si>
  <si>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</si>
  <si>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</si>
  <si>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</si>
  <si>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</si>
  <si>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</si>
  <si>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</si>
  <si>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</si>
  <si>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</si>
  <si>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</si>
  <si>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</si>
  <si>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</si>
  <si>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</si>
  <si>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</si>
  <si>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</si>
  <si>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</si>
  <si>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</si>
  <si>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</si>
  <si>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</si>
  <si>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</si>
  <si>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</si>
  <si>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</si>
  <si>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</si>
  <si>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神奈川県秦野市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</si>
  <si>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</si>
  <si>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</si>
  <si>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</si>
  <si>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</si>
  <si>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</si>
  <si>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</si>
  <si>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</si>
  <si>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</si>
  <si>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</si>
  <si>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</si>
  <si>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</si>
  <si>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</si>
  <si>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</si>
  <si>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</si>
  <si>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</si>
  <si>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</si>
  <si>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</si>
  <si>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</si>
  <si>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</si>
  <si>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</si>
  <si>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</si>
  <si>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</si>
  <si>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</si>
  <si>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</si>
  <si>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</si>
  <si>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</si>
  <si>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</si>
  <si>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</si>
  <si>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</si>
  <si>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</si>
  <si>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</si>
  <si>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</si>
  <si>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</si>
  <si>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</si>
  <si>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</si>
  <si>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</si>
  <si>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</si>
  <si>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</si>
  <si>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</si>
  <si>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</si>
  <si>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</si>
  <si>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</si>
  <si>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</si>
  <si>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</si>
  <si>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</si>
  <si>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</si>
  <si>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</si>
  <si>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</si>
  <si>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</si>
  <si>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</si>
  <si>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</si>
  <si>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</si>
  <si>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</si>
  <si>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</si>
  <si>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</si>
  <si>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</si>
  <si>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</si>
  <si>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</si>
  <si>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</si>
  <si>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</si>
  <si>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</si>
  <si>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</si>
  <si>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</si>
  <si>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</si>
  <si>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</si>
  <si>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</si>
  <si>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</si>
  <si>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</si>
  <si>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</si>
  <si>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</si>
  <si>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</si>
  <si>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</si>
  <si>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</si>
  <si>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</si>
  <si>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</si>
  <si>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</si>
  <si>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</si>
  <si>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</si>
  <si>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</si>
  <si>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</si>
  <si>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</si>
  <si>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</si>
  <si>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</si>
  <si>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</si>
  <si>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</si>
  <si>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</si>
  <si>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</si>
  <si>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</si>
  <si>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</si>
  <si>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</si>
  <si>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</si>
  <si>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</si>
  <si>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</si>
  <si>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</si>
  <si>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</si>
  <si>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</si>
  <si>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</si>
  <si>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</si>
  <si>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</si>
  <si>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</si>
  <si>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</si>
  <si>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</si>
  <si>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</si>
  <si>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</si>
  <si>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</si>
  <si>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</si>
  <si>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</si>
  <si>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</si>
  <si>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</si>
  <si>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</si>
  <si>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</si>
  <si>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</si>
  <si>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</si>
  <si>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</si>
  <si>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</si>
  <si>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</si>
  <si>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</si>
  <si>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</si>
  <si>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</si>
  <si>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</si>
  <si>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</si>
  <si>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</si>
  <si>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</si>
  <si>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</si>
  <si>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</si>
  <si>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</si>
  <si>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</si>
  <si>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</si>
  <si>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</si>
  <si>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</si>
  <si>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</si>
  <si>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</si>
  <si>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</si>
  <si>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</si>
  <si>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</si>
  <si>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</si>
  <si>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</si>
  <si>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</si>
  <si>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</si>
  <si>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</si>
  <si>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</si>
  <si>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</si>
  <si>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</si>
  <si>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</si>
  <si>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</si>
  <si>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</si>
  <si>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</si>
  <si>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</si>
  <si>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</si>
  <si>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神奈川県秦野市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</si>
  <si>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</si>
  <si>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</si>
  <si>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</si>
  <si>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</si>
  <si>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</si>
  <si>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</si>
  <si>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</si>
  <si>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</si>
  <si>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</si>
  <si>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</si>
  <si>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</si>
  <si>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</si>
  <si>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</si>
  <si>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</si>
  <si>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</si>
  <si>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</si>
  <si>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</si>
  <si>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</si>
  <si>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</si>
  <si>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</si>
  <si>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</si>
  <si>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</si>
  <si>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</si>
  <si>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</si>
  <si>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</si>
  <si>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</si>
  <si>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</si>
  <si>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</si>
  <si>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</si>
  <si>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</si>
  <si>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</si>
  <si>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</si>
  <si>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</si>
  <si>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</si>
  <si>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</si>
  <si>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</si>
  <si>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</si>
  <si>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</si>
  <si>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</si>
  <si>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</si>
  <si>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</si>
  <si>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</si>
  <si>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</si>
  <si>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</si>
  <si>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</si>
  <si>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</si>
  <si>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</si>
  <si>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</si>
  <si>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</si>
  <si>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</si>
  <si>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</si>
  <si>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</si>
  <si>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</si>
  <si>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</si>
  <si>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</si>
  <si>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</si>
  <si>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</si>
  <si>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</si>
  <si>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</si>
  <si>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</si>
  <si>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</si>
  <si>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</si>
  <si>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</si>
  <si>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</si>
  <si>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</si>
  <si>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</si>
  <si>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</si>
  <si>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</si>
  <si>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</si>
  <si>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</si>
  <si>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</si>
  <si>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</si>
  <si>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</si>
  <si>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</si>
  <si>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</si>
  <si>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</si>
  <si>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</si>
  <si>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</si>
  <si>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</si>
  <si>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</si>
  <si>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</si>
  <si>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</si>
  <si>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</si>
  <si>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</si>
  <si>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</si>
  <si>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</si>
  <si>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</si>
  <si>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</si>
  <si>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</si>
  <si>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</si>
  <si>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</si>
  <si>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</si>
  <si>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</si>
  <si>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</si>
  <si>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</si>
  <si>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</si>
  <si>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</si>
  <si>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</si>
  <si>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</si>
  <si>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</si>
  <si>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</si>
  <si>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</si>
  <si>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</si>
  <si>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</si>
  <si>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</si>
  <si>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</si>
  <si>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</si>
  <si>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</si>
  <si>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</si>
  <si>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</si>
  <si>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</si>
  <si>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</si>
  <si>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</si>
  <si>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</si>
  <si>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</si>
  <si>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</si>
  <si>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</si>
  <si>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</si>
  <si>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</si>
  <si>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</si>
  <si>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</si>
  <si>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</si>
  <si>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</si>
  <si>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</si>
  <si>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</si>
  <si>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</si>
  <si>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</si>
  <si>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</si>
  <si>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</si>
  <si>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</si>
  <si>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</si>
  <si>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</si>
  <si>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</si>
  <si>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</si>
  <si>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</si>
  <si>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</si>
  <si>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</si>
  <si>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</si>
  <si>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</si>
  <si>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</si>
  <si>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</si>
  <si>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</si>
  <si>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</si>
  <si>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</si>
  <si>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</si>
  <si>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</si>
  <si>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</si>
  <si>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</si>
  <si>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</si>
  <si>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</si>
  <si>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</si>
  <si>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</si>
  <si>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</si>
  <si>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</si>
  <si>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</si>
  <si>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</si>
  <si>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</si>
  <si>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</si>
  <si>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</si>
  <si>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</si>
  <si>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</si>
  <si>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</si>
  <si>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</si>
  <si>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</si>
  <si>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</si>
  <si>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</si>
  <si>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</si>
  <si>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</si>
  <si>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</si>
  <si>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</si>
  <si>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</si>
  <si>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</si>
  <si>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</si>
  <si>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</si>
  <si>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</si>
  <si>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</si>
  <si>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</si>
  <si>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</si>
  <si>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</si>
  <si>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3.93</t>
  </si>
  <si>
    <t>▲ 2.80</t>
  </si>
  <si>
    <t>▲ 8.01</t>
  </si>
  <si>
    <t>▲ 4.03</t>
  </si>
  <si>
    <t>▲ 3.19</t>
  </si>
  <si>
    <t>水道事業会計</t>
  </si>
  <si>
    <t>一般会計</t>
  </si>
  <si>
    <t>公共下水道事業会計</t>
  </si>
  <si>
    <t>介護保険事業特別会計</t>
  </si>
  <si>
    <t>後期高齢者医療事業特別会計</t>
  </si>
  <si>
    <t>国民健康保険事業特別会計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</si>
  <si>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</si>
  <si>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</si>
  <si>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</si>
  <si>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</si>
  <si>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</si>
  <si>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</si>
  <si>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</si>
  <si>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</si>
  <si>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</si>
  <si>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秦野市伊勢原市環境衛生組合</t>
    <rPh sb="0" eb="3">
      <t>ハダノシ</t>
    </rPh>
    <rPh sb="3" eb="7">
      <t>イセハラシ</t>
    </rPh>
    <rPh sb="7" eb="9">
      <t>カンキョウ</t>
    </rPh>
    <rPh sb="9" eb="11">
      <t>エイセイ</t>
    </rPh>
    <rPh sb="11" eb="13">
      <t>クミアイ</t>
    </rPh>
    <phoneticPr fontId="2"/>
  </si>
  <si>
    <t>神奈川県後期高齢者医療広域連合（一般会計）</t>
    <rPh sb="0" eb="4">
      <t>カナガワケン</t>
    </rPh>
    <rPh sb="4" eb="6">
      <t>コウキ</t>
    </rPh>
    <rPh sb="6" eb="8">
      <t>コウレイ</t>
    </rPh>
    <rPh sb="8" eb="9">
      <t>シャ</t>
    </rPh>
    <rPh sb="9" eb="11">
      <t>イリョウ</t>
    </rPh>
    <rPh sb="11" eb="13">
      <t>コウイキ</t>
    </rPh>
    <rPh sb="13" eb="15">
      <t>レンゴウ</t>
    </rPh>
    <rPh sb="16" eb="18">
      <t>イッパン</t>
    </rPh>
    <rPh sb="18" eb="20">
      <t>カイケイ</t>
    </rPh>
    <phoneticPr fontId="2"/>
  </si>
  <si>
    <t>神奈川県後期高齢者医療広域連合（後期高齢者医療特別会計）</t>
    <rPh sb="0" eb="4">
      <t>カナガワケン</t>
    </rPh>
    <rPh sb="4" eb="6">
      <t>コウキ</t>
    </rPh>
    <rPh sb="6" eb="8">
      <t>コウレイ</t>
    </rPh>
    <rPh sb="8" eb="9">
      <t>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</si>
  <si>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金目川水害予防組合</t>
    <rPh sb="0" eb="1">
      <t>カナ</t>
    </rPh>
    <rPh sb="1" eb="2">
      <t>メ</t>
    </rPh>
    <rPh sb="2" eb="3">
      <t>カワ</t>
    </rPh>
    <rPh sb="3" eb="5">
      <t>スイガイ</t>
    </rPh>
    <rPh sb="5" eb="7">
      <t>ヨボウ</t>
    </rPh>
    <rPh sb="7" eb="9">
      <t>クミアイ</t>
    </rPh>
    <phoneticPr fontId="2"/>
  </si>
  <si>
    <t>秦野市土地開発公社</t>
    <rPh sb="0" eb="3">
      <t>ハダノシ</t>
    </rPh>
    <rPh sb="3" eb="5">
      <t>トチ</t>
    </rPh>
    <rPh sb="5" eb="7">
      <t>カイハツ</t>
    </rPh>
    <rPh sb="7" eb="9">
      <t>コウシャ</t>
    </rPh>
    <phoneticPr fontId="2"/>
  </si>
  <si>
    <t>秦野市スポーツ協会</t>
    <rPh sb="0" eb="3">
      <t>ハダノシ</t>
    </rPh>
    <rPh sb="7" eb="9">
      <t>キョウカイ</t>
    </rPh>
    <phoneticPr fontId="2"/>
  </si>
  <si>
    <t>秦野市学校保全公社</t>
    <rPh sb="0" eb="3">
      <t>ハダノシ</t>
    </rPh>
    <rPh sb="3" eb="5">
      <t>ガッコウ</t>
    </rPh>
    <rPh sb="5" eb="7">
      <t>ホゼン</t>
    </rPh>
    <rPh sb="7" eb="9">
      <t>コウシャ</t>
    </rPh>
    <phoneticPr fontId="2"/>
  </si>
  <si>
    <t>-</t>
    <phoneticPr fontId="2"/>
  </si>
  <si>
    <t>-</t>
    <phoneticPr fontId="2"/>
  </si>
  <si>
    <t>-</t>
    <phoneticPr fontId="2"/>
  </si>
  <si>
    <t>-</t>
    <phoneticPr fontId="2"/>
  </si>
  <si>
    <t>ふるさと基金</t>
    <phoneticPr fontId="2"/>
  </si>
  <si>
    <t>職員退職給与準備基金</t>
    <phoneticPr fontId="2"/>
  </si>
  <si>
    <t>公共施設整備基金</t>
    <phoneticPr fontId="2"/>
  </si>
  <si>
    <t>文化振興基金</t>
    <phoneticPr fontId="2"/>
  </si>
  <si>
    <t>住宅新築等資金借入金償還準備基金</t>
    <phoneticPr fontId="2"/>
  </si>
  <si>
    <t>後期高齢者医療事業特別会計</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</si>
  <si>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</si>
  <si>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</si>
  <si>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</si>
  <si>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</si>
  <si>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</si>
  <si>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</si>
  <si>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</si>
  <si>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</si>
  <si>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</si>
  <si>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</si>
  <si>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</si>
  <si>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r>
      <t>　</t>
    </r>
    <r>
      <rPr>
        <sz val="10"/>
        <color indexed="8"/>
        <rFont val="ＭＳ Ｐゴシック"/>
        <family val="3"/>
        <charset val="128"/>
      </rPr>
      <t>将来負担比率は、平成26年度から3年間減少、平成29年度には一旦増加に転じたものの、平成30年度においては対前年度比で9.3ポイント減少している。また、実質公債費比率は、対前年度比で0.9ポイント減少し、過去5年間減少傾向にある。
　類似団体との比較では、プライマリーバランスの黒字維持の取組を継続してきたことや繰上償還の実施など、市債残高の縮減に取り組んできた効果により、実質公債費比率は1.3ポイント下回っている。将来負担比率においては、類似団体を14.6ポイント上回っているものの、プライマリーバランスの黒字維持の取組に加え、将来負担額から控除される充当可能基金である財政調整基金の積立てにより将来負担額が減額したため、その差は小さくなっている。今後も、財政調整基金の適正な残高を確保するとともに、計画的に市債を活用し、将来負担比率及び実質公債費比率の改善に努めていく。</t>
    </r>
    <rPh sb="1" eb="3">
      <t>ショウライ</t>
    </rPh>
    <rPh sb="3" eb="5">
      <t>フタン</t>
    </rPh>
    <rPh sb="5" eb="7">
      <t>ヒリツ</t>
    </rPh>
    <rPh sb="9" eb="11">
      <t>ヘイセイ</t>
    </rPh>
    <rPh sb="13" eb="15">
      <t>ネンド</t>
    </rPh>
    <rPh sb="18" eb="20">
      <t>ネンカン</t>
    </rPh>
    <rPh sb="20" eb="22">
      <t>ゲンショウ</t>
    </rPh>
    <rPh sb="23" eb="25">
      <t>ヘイセイ</t>
    </rPh>
    <rPh sb="27" eb="29">
      <t>ネンド</t>
    </rPh>
    <rPh sb="31" eb="33">
      <t>イッタン</t>
    </rPh>
    <rPh sb="33" eb="35">
      <t>ゾウカ</t>
    </rPh>
    <rPh sb="36" eb="37">
      <t>テン</t>
    </rPh>
    <rPh sb="43" eb="45">
      <t>ヘイセイ</t>
    </rPh>
    <rPh sb="47" eb="49">
      <t>ネンド</t>
    </rPh>
    <rPh sb="54" eb="55">
      <t>タイ</t>
    </rPh>
    <rPh sb="55" eb="58">
      <t>ゼンネンド</t>
    </rPh>
    <rPh sb="58" eb="59">
      <t>ヒ</t>
    </rPh>
    <rPh sb="67" eb="69">
      <t>ゲンショウ</t>
    </rPh>
    <rPh sb="77" eb="79">
      <t>ジッシツ</t>
    </rPh>
    <rPh sb="79" eb="82">
      <t>コウサイヒ</t>
    </rPh>
    <rPh sb="82" eb="84">
      <t>ヒリツ</t>
    </rPh>
    <rPh sb="86" eb="87">
      <t>タイ</t>
    </rPh>
    <rPh sb="87" eb="91">
      <t>ゼンネンドヒ</t>
    </rPh>
    <rPh sb="99" eb="101">
      <t>ゲンショウ</t>
    </rPh>
    <rPh sb="103" eb="105">
      <t>カコ</t>
    </rPh>
    <rPh sb="106" eb="108">
      <t>ネンカン</t>
    </rPh>
    <rPh sb="108" eb="110">
      <t>ゲンショウ</t>
    </rPh>
    <rPh sb="110" eb="112">
      <t>ケイコウ</t>
    </rPh>
    <rPh sb="118" eb="120">
      <t>ルイジ</t>
    </rPh>
    <rPh sb="120" eb="122">
      <t>ダンタイ</t>
    </rPh>
    <rPh sb="124" eb="126">
      <t>ヒカク</t>
    </rPh>
    <rPh sb="140" eb="142">
      <t>クロジ</t>
    </rPh>
    <rPh sb="142" eb="144">
      <t>イジ</t>
    </rPh>
    <rPh sb="145" eb="147">
      <t>トリクミ</t>
    </rPh>
    <rPh sb="148" eb="150">
      <t>ケイゾク</t>
    </rPh>
    <rPh sb="157" eb="159">
      <t>クリア</t>
    </rPh>
    <rPh sb="159" eb="161">
      <t>ショウカン</t>
    </rPh>
    <rPh sb="162" eb="164">
      <t>ジッシ</t>
    </rPh>
    <rPh sb="167" eb="169">
      <t>シサイ</t>
    </rPh>
    <rPh sb="169" eb="171">
      <t>ザンダカ</t>
    </rPh>
    <rPh sb="172" eb="174">
      <t>シュクゲン</t>
    </rPh>
    <rPh sb="175" eb="176">
      <t>ト</t>
    </rPh>
    <rPh sb="177" eb="178">
      <t>ク</t>
    </rPh>
    <rPh sb="182" eb="184">
      <t>コウカ</t>
    </rPh>
    <rPh sb="188" eb="190">
      <t>ジッシツ</t>
    </rPh>
    <rPh sb="190" eb="193">
      <t>コウサイヒ</t>
    </rPh>
    <rPh sb="193" eb="195">
      <t>ヒリツ</t>
    </rPh>
    <rPh sb="203" eb="205">
      <t>シタマワ</t>
    </rPh>
    <rPh sb="210" eb="212">
      <t>ショウライ</t>
    </rPh>
    <rPh sb="212" eb="214">
      <t>フタン</t>
    </rPh>
    <rPh sb="214" eb="216">
      <t>ヒリツ</t>
    </rPh>
    <rPh sb="222" eb="224">
      <t>ルイジ</t>
    </rPh>
    <rPh sb="224" eb="226">
      <t>ダンタイ</t>
    </rPh>
    <rPh sb="235" eb="237">
      <t>ウワマワ</t>
    </rPh>
    <rPh sb="316" eb="317">
      <t>サ</t>
    </rPh>
    <rPh sb="318" eb="319">
      <t>チイ</t>
    </rPh>
    <rPh sb="327" eb="329">
      <t>コンゴ</t>
    </rPh>
    <rPh sb="331" eb="333">
      <t>ザイセイ</t>
    </rPh>
    <rPh sb="333" eb="335">
      <t>チョウセイ</t>
    </rPh>
    <rPh sb="335" eb="337">
      <t>キキン</t>
    </rPh>
    <rPh sb="338" eb="340">
      <t>テキセイ</t>
    </rPh>
    <rPh sb="341" eb="343">
      <t>ザンダカ</t>
    </rPh>
    <rPh sb="344" eb="346">
      <t>カクホ</t>
    </rPh>
    <rPh sb="353" eb="356">
      <t>ケイカクテキ</t>
    </rPh>
    <rPh sb="357" eb="359">
      <t>シサイ</t>
    </rPh>
    <rPh sb="360" eb="362">
      <t>カツヨウ</t>
    </rPh>
    <rPh sb="364" eb="370">
      <t>ショウライフタンヒリツ</t>
    </rPh>
    <rPh sb="370" eb="371">
      <t>オヨ</t>
    </rPh>
    <rPh sb="372" eb="374">
      <t>ジッシツ</t>
    </rPh>
    <rPh sb="374" eb="377">
      <t>コウサイヒ</t>
    </rPh>
    <rPh sb="377" eb="379">
      <t>ヒリツ</t>
    </rPh>
    <rPh sb="380" eb="382">
      <t>カイゼン</t>
    </rPh>
    <rPh sb="383" eb="384">
      <t>ツト</t>
    </rPh>
    <phoneticPr fontId="5"/>
  </si>
  <si>
    <r>
      <t>　</t>
    </r>
    <r>
      <rPr>
        <sz val="10"/>
        <color indexed="8"/>
        <rFont val="ＭＳ Ｐゴシック"/>
        <family val="3"/>
        <charset val="128"/>
      </rPr>
      <t>将来負担比率は、プライマリーバランスの黒字維持の取組に加え、将来負担額から控除される充当可能基金である財政調整基金の積立てにより将来負担額が減額したため、対前年度比で9.3ポイント減少している。
　なお、平成30年度は、固定資産台帳の見直しを行っているため、有形固定資産減価償却率は算出されず、将来負担比率との組み合わせによる分析は算出されていない。</t>
    </r>
    <rPh sb="1" eb="3">
      <t>ショウライ</t>
    </rPh>
    <rPh sb="3" eb="5">
      <t>フタン</t>
    </rPh>
    <rPh sb="5" eb="7">
      <t>ヒリツ</t>
    </rPh>
    <rPh sb="20" eb="22">
      <t>クロジ</t>
    </rPh>
    <rPh sb="22" eb="24">
      <t>イジ</t>
    </rPh>
    <rPh sb="25" eb="27">
      <t>トリクミ</t>
    </rPh>
    <rPh sb="28" eb="29">
      <t>クワ</t>
    </rPh>
    <rPh sb="31" eb="33">
      <t>ショウライ</t>
    </rPh>
    <rPh sb="33" eb="35">
      <t>フタン</t>
    </rPh>
    <rPh sb="35" eb="36">
      <t>ガク</t>
    </rPh>
    <rPh sb="38" eb="40">
      <t>コウジョ</t>
    </rPh>
    <rPh sb="43" eb="45">
      <t>ジュウトウ</t>
    </rPh>
    <rPh sb="45" eb="47">
      <t>カノウ</t>
    </rPh>
    <rPh sb="47" eb="49">
      <t>キキン</t>
    </rPh>
    <rPh sb="52" eb="54">
      <t>ザイセイ</t>
    </rPh>
    <rPh sb="54" eb="56">
      <t>チョウセイ</t>
    </rPh>
    <rPh sb="56" eb="58">
      <t>キキン</t>
    </rPh>
    <rPh sb="59" eb="61">
      <t>ツミタ</t>
    </rPh>
    <rPh sb="65" eb="67">
      <t>ショウライ</t>
    </rPh>
    <rPh sb="67" eb="69">
      <t>フタン</t>
    </rPh>
    <rPh sb="69" eb="70">
      <t>ガク</t>
    </rPh>
    <rPh sb="78" eb="83">
      <t>タイゼンネンドヒ</t>
    </rPh>
    <rPh sb="91" eb="93">
      <t>ゲンショウ</t>
    </rPh>
    <rPh sb="103" eb="105">
      <t>ヘイセイ</t>
    </rPh>
    <rPh sb="107" eb="109">
      <t>ネンド</t>
    </rPh>
    <rPh sb="111" eb="113">
      <t>コテイ</t>
    </rPh>
    <rPh sb="122" eb="123">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</si>
</sst>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45117</c:v>
                </c:pt>
                <c:pt idx="1">
                  <c:v>39951</c:v>
                </c:pt>
                <c:pt idx="2">
                  <c:v>39893</c:v>
                </c:pt>
                <c:pt idx="3">
                  <c:v>41080</c:v>
                </c:pt>
                <c:pt idx="4">
                  <c:v>33173</c:v>
                </c:pt>
              </c:numCache>
            </c:numRef>
          </c:val>
          <c:smooth val="0"/>
          <c:extLst xmlns:c16r2="http://schemas.microsoft.com/office/drawing/2015/06/chart">
            <c:ext xmlns:c16="http://schemas.microsoft.com/office/drawing/2014/chart" uri="{C3380CC4-5D6E-409C-BE32-E72D297353CC}">
              <c16:uniqueId val="{00000000-5A68-49EB-81EB-E3AA67D9689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32108</c:v>
                </c:pt>
                <c:pt idx="1">
                  <c:v>30663</c:v>
                </c:pt>
                <c:pt idx="2">
                  <c:v>29232</c:v>
                </c:pt>
                <c:pt idx="3">
                  <c:v>37277</c:v>
                </c:pt>
                <c:pt idx="4">
                  <c:v>24784</c:v>
                </c:pt>
              </c:numCache>
            </c:numRef>
          </c:val>
          <c:smooth val="0"/>
          <c:extLst xmlns:c16r2="http://schemas.microsoft.com/office/drawing/2015/06/chart">
            <c:ext xmlns:c16="http://schemas.microsoft.com/office/drawing/2014/chart" uri="{C3380CC4-5D6E-409C-BE32-E72D297353CC}">
              <c16:uniqueId val="{00000001-5A68-49EB-81EB-E3AA67D96895}"/>
            </c:ext>
          </c:extLst>
        </c:ser>
        <c:dLbls>
          <c:showLegendKey val="0"/>
          <c:showVal val="0"/>
          <c:showCatName val="0"/>
          <c:showSerName val="0"/>
          <c:showPercent val="0"/>
          <c:showBubbleSize val="0"/>
        </c:dLbls>
        <c:marker val="1"/>
        <c:smooth val="0"/>
        <c:axId val="186319200"/>
        <c:axId val="415770776"/>
      </c:lineChart>
      <c:catAx>
        <c:axId val="1863192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5770776"/>
        <c:crosses val="autoZero"/>
        <c:auto val="1"/>
        <c:lblAlgn val="ctr"/>
        <c:lblOffset val="100"/>
        <c:tickLblSkip val="1"/>
        <c:tickMarkSkip val="1"/>
        <c:noMultiLvlLbl val="0"/>
      </c:catAx>
      <c:valAx>
        <c:axId val="415770776"/>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319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8.14</c:v>
                </c:pt>
                <c:pt idx="1">
                  <c:v>9.76</c:v>
                </c:pt>
                <c:pt idx="2">
                  <c:v>5.51</c:v>
                </c:pt>
                <c:pt idx="3">
                  <c:v>8.2100000000000009</c:v>
                </c:pt>
                <c:pt idx="4">
                  <c:v>6.08</c:v>
                </c:pt>
              </c:numCache>
            </c:numRef>
          </c:val>
          <c:extLst xmlns:c16r2="http://schemas.microsoft.com/office/drawing/2015/06/chart">
            <c:ext xmlns:c16="http://schemas.microsoft.com/office/drawing/2014/chart" uri="{C3380CC4-5D6E-409C-BE32-E72D297353CC}">
              <c16:uniqueId val="{00000000-F0FC-4E89-ACD0-C0D5939716D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11.54</c:v>
                </c:pt>
                <c:pt idx="1">
                  <c:v>10.37</c:v>
                </c:pt>
                <c:pt idx="2">
                  <c:v>10.79</c:v>
                </c:pt>
                <c:pt idx="3">
                  <c:v>6.2</c:v>
                </c:pt>
                <c:pt idx="4">
                  <c:v>8.74</c:v>
                </c:pt>
              </c:numCache>
            </c:numRef>
          </c:val>
          <c:extLst xmlns:c16r2="http://schemas.microsoft.com/office/drawing/2015/06/chart">
            <c:ext xmlns:c16="http://schemas.microsoft.com/office/drawing/2014/chart" uri="{C3380CC4-5D6E-409C-BE32-E72D297353CC}">
              <c16:uniqueId val="{00000001-F0FC-4E89-ACD0-C0D5939716D4}"/>
            </c:ext>
          </c:extLst>
        </c:ser>
        <c:dLbls>
          <c:showLegendKey val="0"/>
          <c:showVal val="0"/>
          <c:showCatName val="0"/>
          <c:showSerName val="0"/>
          <c:showPercent val="0"/>
          <c:showBubbleSize val="0"/>
        </c:dLbls>
        <c:gapWidth val="250"/>
        <c:overlap val="100"/>
        <c:axId val="415743688"/>
        <c:axId val="415740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-3.93</c:v>
                </c:pt>
                <c:pt idx="1">
                  <c:v>-2.8</c:v>
                </c:pt>
                <c:pt idx="2">
                  <c:v>-8.01</c:v>
                </c:pt>
                <c:pt idx="3">
                  <c:v>-4.03</c:v>
                </c:pt>
                <c:pt idx="4">
                  <c:v>-3.19</c:v>
                </c:pt>
              </c:numCache>
            </c:numRef>
          </c:val>
          <c:smooth val="0"/>
          <c:extLst xmlns:c16r2="http://schemas.microsoft.com/office/drawing/2015/06/chart">
            <c:ext xmlns:c16="http://schemas.microsoft.com/office/drawing/2014/chart" uri="{C3380CC4-5D6E-409C-BE32-E72D297353CC}">
              <c16:uniqueId val="{00000002-F0FC-4E89-ACD0-C0D5939716D4}"/>
            </c:ext>
          </c:extLst>
        </c:ser>
        <c:dLbls>
          <c:showLegendKey val="0"/>
          <c:showVal val="0"/>
          <c:showCatName val="0"/>
          <c:showSerName val="0"/>
          <c:showPercent val="0"/>
          <c:showBubbleSize val="0"/>
        </c:dLbls>
        <c:marker val="1"/>
        <c:smooth val="0"/>
        <c:axId val="415743688"/>
        <c:axId val="415740096"/>
      </c:lineChart>
      <c:catAx>
        <c:axId val="415743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5740096"/>
        <c:crosses val="autoZero"/>
        <c:auto val="1"/>
        <c:lblAlgn val="ctr"/>
        <c:lblOffset val="100"/>
        <c:tickLblSkip val="1"/>
        <c:tickMarkSkip val="1"/>
        <c:noMultiLvlLbl val="0"/>
      </c:catAx>
      <c:valAx>
        <c:axId val="415740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5743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0.17</c:v>
                </c:pt>
                <c:pt idx="2">
                  <c:v>#N/A</c:v>
                </c:pt>
                <c:pt idx="3">
                  <c:v>3.01</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FFF-4333-8BC9-33FF886C3DF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FFF-4333-8BC9-33FF886C3DF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FFF-4333-8BC9-33FF886C3DF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8FFF-4333-8BC9-33FF886C3DFD}"/>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0.97</c:v>
                </c:pt>
                <c:pt idx="2">
                  <c:v>#N/A</c:v>
                </c:pt>
                <c:pt idx="3">
                  <c:v>0.97</c:v>
                </c:pt>
                <c:pt idx="4">
                  <c:v>#N/A</c:v>
                </c:pt>
                <c:pt idx="5">
                  <c:v>0.77</c:v>
                </c:pt>
                <c:pt idx="6">
                  <c:v>#N/A</c:v>
                </c:pt>
                <c:pt idx="7">
                  <c:v>1.1000000000000001</c:v>
                </c:pt>
                <c:pt idx="8">
                  <c:v>#N/A</c:v>
                </c:pt>
                <c:pt idx="9">
                  <c:v>0.08</c:v>
                </c:pt>
              </c:numCache>
            </c:numRef>
          </c:val>
          <c:extLst xmlns:c16r2="http://schemas.microsoft.com/office/drawing/2015/06/chart">
            <c:ext xmlns:c16="http://schemas.microsoft.com/office/drawing/2014/chart" uri="{C3380CC4-5D6E-409C-BE32-E72D297353CC}">
              <c16:uniqueId val="{00000004-8FFF-4333-8BC9-33FF886C3DFD}"/>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0.28999999999999998</c:v>
                </c:pt>
                <c:pt idx="2">
                  <c:v>#N/A</c:v>
                </c:pt>
                <c:pt idx="3">
                  <c:v>0.35</c:v>
                </c:pt>
                <c:pt idx="4">
                  <c:v>#N/A</c:v>
                </c:pt>
                <c:pt idx="5">
                  <c:v>0.38</c:v>
                </c:pt>
                <c:pt idx="6">
                  <c:v>#N/A</c:v>
                </c:pt>
                <c:pt idx="7">
                  <c:v>0.32</c:v>
                </c:pt>
                <c:pt idx="8">
                  <c:v>#N/A</c:v>
                </c:pt>
                <c:pt idx="9">
                  <c:v>0.34</c:v>
                </c:pt>
              </c:numCache>
            </c:numRef>
          </c:val>
          <c:extLst xmlns:c16r2="http://schemas.microsoft.com/office/drawing/2015/06/chart">
            <c:ext xmlns:c16="http://schemas.microsoft.com/office/drawing/2014/chart" uri="{C3380CC4-5D6E-409C-BE32-E72D297353CC}">
              <c16:uniqueId val="{00000005-8FFF-4333-8BC9-33FF886C3DFD}"/>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0.91</c:v>
                </c:pt>
                <c:pt idx="2">
                  <c:v>#N/A</c:v>
                </c:pt>
                <c:pt idx="3">
                  <c:v>0.56000000000000005</c:v>
                </c:pt>
                <c:pt idx="4">
                  <c:v>#N/A</c:v>
                </c:pt>
                <c:pt idx="5">
                  <c:v>0.88</c:v>
                </c:pt>
                <c:pt idx="6">
                  <c:v>#N/A</c:v>
                </c:pt>
                <c:pt idx="7">
                  <c:v>0.62</c:v>
                </c:pt>
                <c:pt idx="8">
                  <c:v>#N/A</c:v>
                </c:pt>
                <c:pt idx="9">
                  <c:v>0.93</c:v>
                </c:pt>
              </c:numCache>
            </c:numRef>
          </c:val>
          <c:extLst xmlns:c16r2="http://schemas.microsoft.com/office/drawing/2015/06/chart">
            <c:ext xmlns:c16="http://schemas.microsoft.com/office/drawing/2014/chart" uri="{C3380CC4-5D6E-409C-BE32-E72D297353CC}">
              <c16:uniqueId val="{00000006-8FFF-4333-8BC9-33FF886C3DFD}"/>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#N/A</c:v>
                </c:pt>
                <c:pt idx="5">
                  <c:v>1.51</c:v>
                </c:pt>
                <c:pt idx="6">
                  <c:v>#N/A</c:v>
                </c:pt>
                <c:pt idx="7">
                  <c:v>1.92</c:v>
                </c:pt>
                <c:pt idx="8">
                  <c:v>#N/A</c:v>
                </c:pt>
                <c:pt idx="9">
                  <c:v>2.79</c:v>
                </c:pt>
              </c:numCache>
            </c:numRef>
          </c:val>
          <c:extLst xmlns:c16r2="http://schemas.microsoft.com/office/drawing/2015/06/chart">
            <c:ext xmlns:c16="http://schemas.microsoft.com/office/drawing/2014/chart" uri="{C3380CC4-5D6E-409C-BE32-E72D297353CC}">
              <c16:uniqueId val="{00000007-8FFF-4333-8BC9-33FF886C3DF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8.14</c:v>
                </c:pt>
                <c:pt idx="2">
                  <c:v>#N/A</c:v>
                </c:pt>
                <c:pt idx="3">
                  <c:v>9.76</c:v>
                </c:pt>
                <c:pt idx="4">
                  <c:v>#N/A</c:v>
                </c:pt>
                <c:pt idx="5">
                  <c:v>5.5</c:v>
                </c:pt>
                <c:pt idx="6">
                  <c:v>#N/A</c:v>
                </c:pt>
                <c:pt idx="7">
                  <c:v>8.1999999999999993</c:v>
                </c:pt>
                <c:pt idx="8">
                  <c:v>#N/A</c:v>
                </c:pt>
                <c:pt idx="9">
                  <c:v>6.07</c:v>
                </c:pt>
              </c:numCache>
            </c:numRef>
          </c:val>
          <c:extLst xmlns:c16r2="http://schemas.microsoft.com/office/drawing/2015/06/chart">
            <c:ext xmlns:c16="http://schemas.microsoft.com/office/drawing/2014/chart" uri="{C3380CC4-5D6E-409C-BE32-E72D297353CC}">
              <c16:uniqueId val="{00000008-8FFF-4333-8BC9-33FF886C3DF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4.74</c:v>
                </c:pt>
                <c:pt idx="2">
                  <c:v>#N/A</c:v>
                </c:pt>
                <c:pt idx="3">
                  <c:v>4.55</c:v>
                </c:pt>
                <c:pt idx="4">
                  <c:v>#N/A</c:v>
                </c:pt>
                <c:pt idx="5">
                  <c:v>5.8</c:v>
                </c:pt>
                <c:pt idx="6">
                  <c:v>#N/A</c:v>
                </c:pt>
                <c:pt idx="7">
                  <c:v>6.35</c:v>
                </c:pt>
                <c:pt idx="8">
                  <c:v>#N/A</c:v>
                </c:pt>
                <c:pt idx="9">
                  <c:v>6.94</c:v>
                </c:pt>
              </c:numCache>
            </c:numRef>
          </c:val>
          <c:extLst xmlns:c16r2="http://schemas.microsoft.com/office/drawing/2015/06/chart">
            <c:ext xmlns:c16="http://schemas.microsoft.com/office/drawing/2014/chart" uri="{C3380CC4-5D6E-409C-BE32-E72D297353CC}">
              <c16:uniqueId val="{00000009-8FFF-4333-8BC9-33FF886C3DFD}"/>
            </c:ext>
          </c:extLst>
        </c:ser>
        <c:dLbls>
          <c:showLegendKey val="0"/>
          <c:showVal val="0"/>
          <c:showCatName val="0"/>
          <c:showSerName val="0"/>
          <c:showPercent val="0"/>
          <c:showBubbleSize val="0"/>
        </c:dLbls>
        <c:gapWidth val="150"/>
        <c:overlap val="100"/>
        <c:axId val="421804216"/>
        <c:axId val="425473360"/>
      </c:barChart>
      <c:catAx>
        <c:axId val="421804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5473360"/>
        <c:crosses val="autoZero"/>
        <c:auto val="1"/>
        <c:lblAlgn val="ctr"/>
        <c:lblOffset val="100"/>
        <c:tickLblSkip val="1"/>
        <c:tickMarkSkip val="1"/>
        <c:noMultiLvlLbl val="0"/>
      </c:catAx>
      <c:valAx>
        <c:axId val="425473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804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5261</c:v>
                </c:pt>
                <c:pt idx="5">
                  <c:v>4814</c:v>
                </c:pt>
                <c:pt idx="8">
                  <c:v>5032</c:v>
                </c:pt>
                <c:pt idx="11">
                  <c:v>5118</c:v>
                </c:pt>
                <c:pt idx="14">
                  <c:v>5140</c:v>
                </c:pt>
              </c:numCache>
            </c:numRef>
          </c:val>
          <c:extLst xmlns:c16r2="http://schemas.microsoft.com/office/drawing/2015/06/chart">
            <c:ext xmlns:c16="http://schemas.microsoft.com/office/drawing/2014/chart" uri="{C3380CC4-5D6E-409C-BE32-E72D297353CC}">
              <c16:uniqueId val="{00000000-FC34-4549-BDFA-CFB84801B44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C34-4549-BDFA-CFB84801B44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146</c:v>
                </c:pt>
                <c:pt idx="3">
                  <c:v>141</c:v>
                </c:pt>
                <c:pt idx="6">
                  <c:v>139</c:v>
                </c:pt>
                <c:pt idx="9">
                  <c:v>136</c:v>
                </c:pt>
                <c:pt idx="12">
                  <c:v>134</c:v>
                </c:pt>
              </c:numCache>
            </c:numRef>
          </c:val>
          <c:extLst xmlns:c16r2="http://schemas.microsoft.com/office/drawing/2015/06/chart">
            <c:ext xmlns:c16="http://schemas.microsoft.com/office/drawing/2014/chart" uri="{C3380CC4-5D6E-409C-BE32-E72D297353CC}">
              <c16:uniqueId val="{00000002-FC34-4549-BDFA-CFB84801B44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35</c:v>
                </c:pt>
                <c:pt idx="3">
                  <c:v>56</c:v>
                </c:pt>
                <c:pt idx="6">
                  <c:v>305</c:v>
                </c:pt>
                <c:pt idx="9">
                  <c:v>305</c:v>
                </c:pt>
                <c:pt idx="12">
                  <c:v>304</c:v>
                </c:pt>
              </c:numCache>
            </c:numRef>
          </c:val>
          <c:extLst xmlns:c16r2="http://schemas.microsoft.com/office/drawing/2015/06/chart">
            <c:ext xmlns:c16="http://schemas.microsoft.com/office/drawing/2014/chart" uri="{C3380CC4-5D6E-409C-BE32-E72D297353CC}">
              <c16:uniqueId val="{00000003-FC34-4549-BDFA-CFB84801B44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1866</c:v>
                </c:pt>
                <c:pt idx="3">
                  <c:v>1915</c:v>
                </c:pt>
                <c:pt idx="6">
                  <c:v>2046</c:v>
                </c:pt>
                <c:pt idx="9">
                  <c:v>1822</c:v>
                </c:pt>
                <c:pt idx="12">
                  <c:v>1765</c:v>
                </c:pt>
              </c:numCache>
            </c:numRef>
          </c:val>
          <c:extLst xmlns:c16r2="http://schemas.microsoft.com/office/drawing/2015/06/chart">
            <c:ext xmlns:c16="http://schemas.microsoft.com/office/drawing/2014/chart" uri="{C3380CC4-5D6E-409C-BE32-E72D297353CC}">
              <c16:uniqueId val="{00000004-FC34-4549-BDFA-CFB84801B44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C34-4549-BDFA-CFB84801B44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C34-4549-BDFA-CFB84801B44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3937</c:v>
                </c:pt>
                <c:pt idx="3">
                  <c:v>3681</c:v>
                </c:pt>
                <c:pt idx="6">
                  <c:v>3468</c:v>
                </c:pt>
                <c:pt idx="9">
                  <c:v>3345</c:v>
                </c:pt>
                <c:pt idx="12">
                  <c:v>3266</c:v>
                </c:pt>
              </c:numCache>
            </c:numRef>
          </c:val>
          <c:extLst xmlns:c16r2="http://schemas.microsoft.com/office/drawing/2015/06/chart">
            <c:ext xmlns:c16="http://schemas.microsoft.com/office/drawing/2014/chart" uri="{C3380CC4-5D6E-409C-BE32-E72D297353CC}">
              <c16:uniqueId val="{00000007-FC34-4549-BDFA-CFB84801B448}"/>
            </c:ext>
          </c:extLst>
        </c:ser>
        <c:dLbls>
          <c:showLegendKey val="0"/>
          <c:showVal val="0"/>
          <c:showCatName val="0"/>
          <c:showSerName val="0"/>
          <c:showPercent val="0"/>
          <c:showBubbleSize val="0"/>
        </c:dLbls>
        <c:gapWidth val="100"/>
        <c:overlap val="100"/>
        <c:axId val="162344928"/>
        <c:axId val="162345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723</c:v>
                </c:pt>
                <c:pt idx="2">
                  <c:v>#N/A</c:v>
                </c:pt>
                <c:pt idx="3">
                  <c:v>#N/A</c:v>
                </c:pt>
                <c:pt idx="4">
                  <c:v>979</c:v>
                </c:pt>
                <c:pt idx="5">
                  <c:v>#N/A</c:v>
                </c:pt>
                <c:pt idx="6">
                  <c:v>#N/A</c:v>
                </c:pt>
                <c:pt idx="7">
                  <c:v>926</c:v>
                </c:pt>
                <c:pt idx="8">
                  <c:v>#N/A</c:v>
                </c:pt>
                <c:pt idx="9">
                  <c:v>#N/A</c:v>
                </c:pt>
                <c:pt idx="10">
                  <c:v>490</c:v>
                </c:pt>
                <c:pt idx="11">
                  <c:v>#N/A</c:v>
                </c:pt>
                <c:pt idx="12">
                  <c:v>#N/A</c:v>
                </c:pt>
                <c:pt idx="13">
                  <c:v>329</c:v>
                </c:pt>
                <c:pt idx="14">
                  <c:v>#N/A</c:v>
                </c:pt>
              </c:numCache>
            </c:numRef>
          </c:val>
          <c:smooth val="0"/>
          <c:extLst xmlns:c16r2="http://schemas.microsoft.com/office/drawing/2015/06/chart">
            <c:ext xmlns:c16="http://schemas.microsoft.com/office/drawing/2014/chart" uri="{C3380CC4-5D6E-409C-BE32-E72D297353CC}">
              <c16:uniqueId val="{00000008-FC34-4549-BDFA-CFB84801B448}"/>
            </c:ext>
          </c:extLst>
        </c:ser>
        <c:dLbls>
          <c:showLegendKey val="0"/>
          <c:showVal val="0"/>
          <c:showCatName val="0"/>
          <c:showSerName val="0"/>
          <c:showPercent val="0"/>
          <c:showBubbleSize val="0"/>
        </c:dLbls>
        <c:marker val="1"/>
        <c:smooth val="0"/>
        <c:axId val="162344928"/>
        <c:axId val="162345312"/>
      </c:lineChart>
      <c:catAx>
        <c:axId val="16234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345312"/>
        <c:crosses val="autoZero"/>
        <c:auto val="1"/>
        <c:lblAlgn val="ctr"/>
        <c:lblOffset val="100"/>
        <c:tickLblSkip val="1"/>
        <c:tickMarkSkip val="1"/>
        <c:noMultiLvlLbl val="0"/>
      </c:catAx>
      <c:valAx>
        <c:axId val="162345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344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43474</c:v>
                </c:pt>
                <c:pt idx="5">
                  <c:v>43696</c:v>
                </c:pt>
                <c:pt idx="8">
                  <c:v>43355</c:v>
                </c:pt>
                <c:pt idx="11">
                  <c:v>42720</c:v>
                </c:pt>
                <c:pt idx="14">
                  <c:v>42333</c:v>
                </c:pt>
              </c:numCache>
            </c:numRef>
          </c:val>
          <c:extLst xmlns:c16r2="http://schemas.microsoft.com/office/drawing/2015/06/chart">
            <c:ext xmlns:c16="http://schemas.microsoft.com/office/drawing/2014/chart" uri="{C3380CC4-5D6E-409C-BE32-E72D297353CC}">
              <c16:uniqueId val="{00000000-0FB2-4E9B-8F90-7721899540E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14933</c:v>
                </c:pt>
                <c:pt idx="5">
                  <c:v>14355</c:v>
                </c:pt>
                <c:pt idx="8">
                  <c:v>15107</c:v>
                </c:pt>
                <c:pt idx="11">
                  <c:v>15426</c:v>
                </c:pt>
                <c:pt idx="14">
                  <c:v>15454</c:v>
                </c:pt>
              </c:numCache>
            </c:numRef>
          </c:val>
          <c:extLst xmlns:c16r2="http://schemas.microsoft.com/office/drawing/2015/06/chart">
            <c:ext xmlns:c16="http://schemas.microsoft.com/office/drawing/2014/chart" uri="{C3380CC4-5D6E-409C-BE32-E72D297353CC}">
              <c16:uniqueId val="{00000001-0FB2-4E9B-8F90-7721899540E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4974</c:v>
                </c:pt>
                <c:pt idx="5">
                  <c:v>5167</c:v>
                </c:pt>
                <c:pt idx="8">
                  <c:v>5340</c:v>
                </c:pt>
                <c:pt idx="11">
                  <c:v>4078</c:v>
                </c:pt>
                <c:pt idx="14">
                  <c:v>4667</c:v>
                </c:pt>
              </c:numCache>
            </c:numRef>
          </c:val>
          <c:extLst xmlns:c16r2="http://schemas.microsoft.com/office/drawing/2015/06/chart">
            <c:ext xmlns:c16="http://schemas.microsoft.com/office/drawing/2014/chart" uri="{C3380CC4-5D6E-409C-BE32-E72D297353CC}">
              <c16:uniqueId val="{00000002-0FB2-4E9B-8F90-7721899540E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FB2-4E9B-8F90-7721899540E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FB2-4E9B-8F90-7721899540E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2538</c:v>
                </c:pt>
                <c:pt idx="3">
                  <c:v>2352</c:v>
                </c:pt>
                <c:pt idx="6">
                  <c:v>2179</c:v>
                </c:pt>
                <c:pt idx="9">
                  <c:v>1830</c:v>
                </c:pt>
                <c:pt idx="12">
                  <c:v>1540</c:v>
                </c:pt>
              </c:numCache>
            </c:numRef>
          </c:val>
          <c:extLst xmlns:c16r2="http://schemas.microsoft.com/office/drawing/2015/06/chart">
            <c:ext xmlns:c16="http://schemas.microsoft.com/office/drawing/2014/chart" uri="{C3380CC4-5D6E-409C-BE32-E72D297353CC}">
              <c16:uniqueId val="{00000005-0FB2-4E9B-8F90-7721899540E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7741</c:v>
                </c:pt>
                <c:pt idx="3">
                  <c:v>7213</c:v>
                </c:pt>
                <c:pt idx="6">
                  <c:v>6776</c:v>
                </c:pt>
                <c:pt idx="9">
                  <c:v>6439</c:v>
                </c:pt>
                <c:pt idx="12">
                  <c:v>6201</c:v>
                </c:pt>
              </c:numCache>
            </c:numRef>
          </c:val>
          <c:extLst xmlns:c16r2="http://schemas.microsoft.com/office/drawing/2015/06/chart">
            <c:ext xmlns:c16="http://schemas.microsoft.com/office/drawing/2014/chart" uri="{C3380CC4-5D6E-409C-BE32-E72D297353CC}">
              <c16:uniqueId val="{00000006-0FB2-4E9B-8F90-7721899540E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3485</c:v>
                </c:pt>
                <c:pt idx="3">
                  <c:v>3463</c:v>
                </c:pt>
                <c:pt idx="6">
                  <c:v>3103</c:v>
                </c:pt>
                <c:pt idx="9">
                  <c:v>3868</c:v>
                </c:pt>
                <c:pt idx="12">
                  <c:v>3758</c:v>
                </c:pt>
              </c:numCache>
            </c:numRef>
          </c:val>
          <c:extLst xmlns:c16r2="http://schemas.microsoft.com/office/drawing/2015/06/chart">
            <c:ext xmlns:c16="http://schemas.microsoft.com/office/drawing/2014/chart" uri="{C3380CC4-5D6E-409C-BE32-E72D297353CC}">
              <c16:uniqueId val="{00000007-0FB2-4E9B-8F90-7721899540E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24485</c:v>
                </c:pt>
                <c:pt idx="3">
                  <c:v>23872</c:v>
                </c:pt>
                <c:pt idx="6">
                  <c:v>24832</c:v>
                </c:pt>
                <c:pt idx="9">
                  <c:v>23577</c:v>
                </c:pt>
                <c:pt idx="12">
                  <c:v>22052</c:v>
                </c:pt>
              </c:numCache>
            </c:numRef>
          </c:val>
          <c:extLst xmlns:c16r2="http://schemas.microsoft.com/office/drawing/2015/06/chart">
            <c:ext xmlns:c16="http://schemas.microsoft.com/office/drawing/2014/chart" uri="{C3380CC4-5D6E-409C-BE32-E72D297353CC}">
              <c16:uniqueId val="{00000008-0FB2-4E9B-8F90-7721899540E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2288</c:v>
                </c:pt>
                <c:pt idx="3">
                  <c:v>2174</c:v>
                </c:pt>
                <c:pt idx="6">
                  <c:v>2059</c:v>
                </c:pt>
                <c:pt idx="9">
                  <c:v>1944</c:v>
                </c:pt>
                <c:pt idx="12">
                  <c:v>1829</c:v>
                </c:pt>
              </c:numCache>
            </c:numRef>
          </c:val>
          <c:extLst xmlns:c16r2="http://schemas.microsoft.com/office/drawing/2015/06/chart">
            <c:ext xmlns:c16="http://schemas.microsoft.com/office/drawing/2014/chart" uri="{C3380CC4-5D6E-409C-BE32-E72D297353CC}">
              <c16:uniqueId val="{00000009-0FB2-4E9B-8F90-7721899540E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33016</c:v>
                </c:pt>
                <c:pt idx="3">
                  <c:v>32985</c:v>
                </c:pt>
                <c:pt idx="6">
                  <c:v>32968</c:v>
                </c:pt>
                <c:pt idx="9">
                  <c:v>33820</c:v>
                </c:pt>
                <c:pt idx="12">
                  <c:v>33987</c:v>
                </c:pt>
              </c:numCache>
            </c:numRef>
          </c:val>
          <c:extLst xmlns:c16r2="http://schemas.microsoft.com/office/drawing/2015/06/chart">
            <c:ext xmlns:c16="http://schemas.microsoft.com/office/drawing/2014/chart" uri="{C3380CC4-5D6E-409C-BE32-E72D297353CC}">
              <c16:uniqueId val="{0000000A-0FB2-4E9B-8F90-7721899540EF}"/>
            </c:ext>
          </c:extLst>
        </c:ser>
        <c:dLbls>
          <c:showLegendKey val="0"/>
          <c:showVal val="0"/>
          <c:showCatName val="0"/>
          <c:showSerName val="0"/>
          <c:showPercent val="0"/>
          <c:showBubbleSize val="0"/>
        </c:dLbls>
        <c:gapWidth val="100"/>
        <c:overlap val="100"/>
        <c:axId val="426741656"/>
        <c:axId val="426739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10172</c:v>
                </c:pt>
                <c:pt idx="2">
                  <c:v>#N/A</c:v>
                </c:pt>
                <c:pt idx="3">
                  <c:v>#N/A</c:v>
                </c:pt>
                <c:pt idx="4">
                  <c:v>8841</c:v>
                </c:pt>
                <c:pt idx="5">
                  <c:v>#N/A</c:v>
                </c:pt>
                <c:pt idx="6">
                  <c:v>#N/A</c:v>
                </c:pt>
                <c:pt idx="7">
                  <c:v>8113</c:v>
                </c:pt>
                <c:pt idx="8">
                  <c:v>#N/A</c:v>
                </c:pt>
                <c:pt idx="9">
                  <c:v>#N/A</c:v>
                </c:pt>
                <c:pt idx="10">
                  <c:v>9254</c:v>
                </c:pt>
                <c:pt idx="11">
                  <c:v>#N/A</c:v>
                </c:pt>
                <c:pt idx="12">
                  <c:v>#N/A</c:v>
                </c:pt>
                <c:pt idx="13">
                  <c:v>6913</c:v>
                </c:pt>
                <c:pt idx="14">
                  <c:v>#N/A</c:v>
                </c:pt>
              </c:numCache>
            </c:numRef>
          </c:val>
          <c:smooth val="0"/>
          <c:extLst xmlns:c16r2="http://schemas.microsoft.com/office/drawing/2015/06/chart">
            <c:ext xmlns:c16="http://schemas.microsoft.com/office/drawing/2014/chart" uri="{C3380CC4-5D6E-409C-BE32-E72D297353CC}">
              <c16:uniqueId val="{0000000B-0FB2-4E9B-8F90-7721899540EF}"/>
            </c:ext>
          </c:extLst>
        </c:ser>
        <c:dLbls>
          <c:showLegendKey val="0"/>
          <c:showVal val="0"/>
          <c:showCatName val="0"/>
          <c:showSerName val="0"/>
          <c:showPercent val="0"/>
          <c:showBubbleSize val="0"/>
        </c:dLbls>
        <c:marker val="1"/>
        <c:smooth val="0"/>
        <c:axId val="426741656"/>
        <c:axId val="426739304"/>
      </c:lineChart>
      <c:catAx>
        <c:axId val="426741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6739304"/>
        <c:crosses val="autoZero"/>
        <c:auto val="1"/>
        <c:lblAlgn val="ctr"/>
        <c:lblOffset val="100"/>
        <c:tickLblSkip val="1"/>
        <c:tickMarkSkip val="1"/>
        <c:noMultiLvlLbl val="0"/>
      </c:catAx>
      <c:valAx>
        <c:axId val="426739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741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3141</c:v>
                </c:pt>
                <c:pt idx="1">
                  <c:v>1815</c:v>
                </c:pt>
                <c:pt idx="2">
                  <c:v>2581</c:v>
                </c:pt>
              </c:numCache>
            </c:numRef>
          </c:val>
          <c:extLst xmlns:c16r2="http://schemas.microsoft.com/office/drawing/2015/06/chart">
            <c:ext xmlns:c16="http://schemas.microsoft.com/office/drawing/2014/chart" uri="{C3380CC4-5D6E-409C-BE32-E72D297353CC}">
              <c16:uniqueId val="{00000000-EA82-4001-B457-8A61D69FE95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EA82-4001-B457-8A61D69FE95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1275</c:v>
                </c:pt>
                <c:pt idx="1">
                  <c:v>1084</c:v>
                </c:pt>
                <c:pt idx="2">
                  <c:v>876</c:v>
                </c:pt>
              </c:numCache>
            </c:numRef>
          </c:val>
          <c:extLst xmlns:c16r2="http://schemas.microsoft.com/office/drawing/2015/06/chart">
            <c:ext xmlns:c16="http://schemas.microsoft.com/office/drawing/2014/chart" uri="{C3380CC4-5D6E-409C-BE32-E72D297353CC}">
              <c16:uniqueId val="{00000002-EA82-4001-B457-8A61D69FE959}"/>
            </c:ext>
          </c:extLst>
        </c:ser>
        <c:dLbls>
          <c:showLegendKey val="0"/>
          <c:showVal val="0"/>
          <c:showCatName val="0"/>
          <c:showSerName val="0"/>
          <c:showPercent val="0"/>
          <c:showBubbleSize val="0"/>
        </c:dLbls>
        <c:gapWidth val="120"/>
        <c:overlap val="100"/>
        <c:axId val="426738520"/>
        <c:axId val="426738912"/>
      </c:barChart>
      <c:catAx>
        <c:axId val="426738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6738912"/>
        <c:crosses val="autoZero"/>
        <c:auto val="1"/>
        <c:lblAlgn val="ctr"/>
        <c:lblOffset val="100"/>
        <c:tickLblSkip val="1"/>
        <c:tickMarkSkip val="1"/>
        <c:noMultiLvlLbl val="0"/>
      </c:catAx>
      <c:valAx>
        <c:axId val="4267389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6738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445-4A98-A604-C83A8DD22608}"/>
                </c:ext>
                <c:ext xmlns:c15="http://schemas.microsoft.com/office/drawing/2012/chart" uri="{CE6537A1-D6FC-4f65-9D91-7224C49458BB}">
                  <c15:dlblFieldTable>
                    <c15:dlblFTEntry>
                      <c15:txfldGUID>{642545FD-96C0-4FC1-B11D-909BBAEE1F4F}</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445-4A98-A604-C83A8DD22608}"/>
                </c:ext>
                <c:ext xmlns:c15="http://schemas.microsoft.com/office/drawing/2012/chart" uri="{CE6537A1-D6FC-4f65-9D91-7224C49458BB}">
                  <c15:dlblFieldTable>
                    <c15:dlblFTEntry>
                      <c15:txfldGUID>{3E9741ED-ACCF-4B0D-9FBC-12D581F3D02C}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445-4A98-A604-C83A8DD22608}"/>
                </c:ext>
                <c:ext xmlns:c15="http://schemas.microsoft.com/office/drawing/2012/chart" uri="{CE6537A1-D6FC-4f65-9D91-7224C49458BB}">
                  <c15:dlblFieldTable>
                    <c15:dlblFTEntry>
                      <c15:txfldGUID>{825C5C59-AA2B-43DF-9E2F-83D1FBF0F205}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445-4A98-A604-C83A8DD22608}"/>
                </c:ext>
                <c:ext xmlns:c15="http://schemas.microsoft.com/office/drawing/2012/chart" uri="{CE6537A1-D6FC-4f65-9D91-7224C49458BB}">
                  <c15:dlblFieldTable>
                    <c15:dlblFTEntry>
                      <c15:txfldGUID>{29A74783-8274-4759-AF90-B234FC97CE0E}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445-4A98-A604-C83A8DD22608}"/>
                </c:ext>
                <c:ext xmlns:c15="http://schemas.microsoft.com/office/drawing/2012/chart" uri="{CE6537A1-D6FC-4f65-9D91-7224C49458BB}">
                  <c15:dlblFieldTable>
                    <c15:dlblFTEntry>
                      <c15:txfldGUID>{01A15299-0336-427E-BBCB-50A4C7F3E742}</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445-4A98-A604-C83A8DD22608}"/>
                </c:ext>
                <c:ext xmlns:c15="http://schemas.microsoft.com/office/drawing/2012/chart" uri="{CE6537A1-D6FC-4f65-9D91-7224C49458BB}">
                  <c15:layout/>
                  <c15:dlblFieldTable>
                    <c15:dlblFTEntry>
                      <c15:txfldGUID>{3484D64E-817E-4462-9E91-952BDEAAA737}</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445-4A98-A604-C83A8DD22608}"/>
                </c:ext>
                <c:ext xmlns:c15="http://schemas.microsoft.com/office/drawing/2012/chart" uri="{CE6537A1-D6FC-4f65-9D91-7224C49458BB}">
                  <c15:dlblFieldTable>
                    <c15:dlblFTEntry>
                      <c15:txfldGUID>{731E778E-D954-4972-B23F-735651C2A9DA}</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445-4A98-A604-C83A8DD22608}"/>
                </c:ext>
                <c:ext xmlns:c15="http://schemas.microsoft.com/office/drawing/2012/chart" uri="{CE6537A1-D6FC-4f65-9D91-7224C49458BB}">
                  <c15:dlblFieldTable>
                    <c15:dlblFTEntry>
                      <c15:txfldGUID>{30A8A97A-E37B-41A8-B84D-7432C4697BFF}</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445-4A98-A604-C83A8DD22608}"/>
                </c:ext>
                <c:ext xmlns:c15="http://schemas.microsoft.com/office/drawing/2012/chart" uri="{CE6537A1-D6FC-4f65-9D91-7224C49458BB}">
                  <c15:dlblFieldTable>
                    <c15:dlblFTEntry>
                      <c15:txfldGUID>{B30C7EDA-E92E-4277-9A9D-626B21CEE08A}</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63.1</c:v>
                </c:pt>
              </c:numCache>
            </c:numRef>
          </c:xVal>
          <c:yVal>
            <c:numRef>
              <c:f>公会計指標分析・財政指標組合せ分析表!$BP$51:$DC$51</c:f>
              <c:numCache>
                <c:formatCode>#,##0.0;"▲ "#,##0.0</c:formatCode>
                <c:ptCount val="40"/>
                <c:pt idx="8">
                  <c:v>34.200000000000003</c:v>
                </c:pt>
              </c:numCache>
            </c:numRef>
          </c:yVal>
          <c:smooth val="0"/>
          <c:extLst xmlns:c16r2="http://schemas.microsoft.com/office/drawing/2015/06/chart">
            <c:ext xmlns:c16="http://schemas.microsoft.com/office/drawing/2014/chart" uri="{C3380CC4-5D6E-409C-BE32-E72D297353CC}">
              <c16:uniqueId val="{00000009-0445-4A98-A604-C83A8DD2260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445-4A98-A604-C83A8DD22608}"/>
                </c:ext>
                <c:ext xmlns:c15="http://schemas.microsoft.com/office/drawing/2012/chart" uri="{CE6537A1-D6FC-4f65-9D91-7224C49458BB}">
                  <c15:dlblFieldTable>
                    <c15:dlblFTEntry>
                      <c15:txfldGUID>{A514301C-7E3E-42AB-8481-14D2672C5728}</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445-4A98-A604-C83A8DD22608}"/>
                </c:ext>
                <c:ext xmlns:c15="http://schemas.microsoft.com/office/drawing/2012/chart" uri="{CE6537A1-D6FC-4f65-9D91-7224C49458BB}">
                  <c15:dlblFieldTable>
                    <c15:dlblFTEntry>
                      <c15:txfldGUID>{4E3F8232-3908-4E87-BC64-B9D51FA759EC}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445-4A98-A604-C83A8DD22608}"/>
                </c:ext>
                <c:ext xmlns:c15="http://schemas.microsoft.com/office/drawing/2012/chart" uri="{CE6537A1-D6FC-4f65-9D91-7224C49458BB}">
                  <c15:dlblFieldTable>
                    <c15:dlblFTEntry>
                      <c15:txfldGUID>{21181670-18AF-41E8-922B-FDD66CB76A42}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445-4A98-A604-C83A8DD22608}"/>
                </c:ext>
                <c:ext xmlns:c15="http://schemas.microsoft.com/office/drawing/2012/chart" uri="{CE6537A1-D6FC-4f65-9D91-7224C49458BB}">
                  <c15:dlblFieldTable>
                    <c15:dlblFTEntry>
                      <c15:txfldGUID>{5E005791-D63F-4AAD-9081-7A8252E0F03F}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445-4A98-A604-C83A8DD22608}"/>
                </c:ext>
                <c:ext xmlns:c15="http://schemas.microsoft.com/office/drawing/2012/chart" uri="{CE6537A1-D6FC-4f65-9D91-7224C49458BB}">
                  <c15:dlblFieldTable>
                    <c15:dlblFTEntry>
                      <c15:txfldGUID>{0DAE2AFE-4BAE-4974-B3C9-8E2B20DC3FC9}</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445-4A98-A604-C83A8DD22608}"/>
                </c:ext>
                <c:ext xmlns:c15="http://schemas.microsoft.com/office/drawing/2012/chart" uri="{CE6537A1-D6FC-4f65-9D91-7224C49458BB}">
                  <c15:layout/>
                  <c15:dlblFieldTable>
                    <c15:dlblFTEntry>
                      <c15:txfldGUID>{01022020-FFEC-45F7-AE5D-5B2D237A3351}</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445-4A98-A604-C83A8DD22608}"/>
                </c:ext>
                <c:ext xmlns:c15="http://schemas.microsoft.com/office/drawing/2012/chart" uri="{CE6537A1-D6FC-4f65-9D91-7224C49458BB}">
                  <c15:dlblFieldTable>
                    <c15:dlblFTEntry>
                      <c15:txfldGUID>{1D3AB01B-8B31-477C-BCA3-97E1351F4517}</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445-4A98-A604-C83A8DD22608}"/>
                </c:ext>
                <c:ext xmlns:c15="http://schemas.microsoft.com/office/drawing/2012/chart" uri="{CE6537A1-D6FC-4f65-9D91-7224C49458BB}">
                  <c15:dlblFieldTable>
                    <c15:dlblFTEntry>
                      <c15:txfldGUID>{F7F55194-AB10-47D1-971C-C5A732DF0AB4}</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445-4A98-A604-C83A8DD22608}"/>
                </c:ext>
                <c:ext xmlns:c15="http://schemas.microsoft.com/office/drawing/2012/chart" uri="{CE6537A1-D6FC-4f65-9D91-7224C49458BB}">
                  <c15:dlblFieldTable>
                    <c15:dlblFTEntry>
                      <c15:txfldGUID>{3747D8C2-A5A0-43D2-8363-35CBBFD9977A}</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52.6</c:v>
                </c:pt>
              </c:numCache>
            </c:numRef>
          </c:xVal>
          <c:yVal>
            <c:numRef>
              <c:f>公会計指標分析・財政指標組合せ分析表!$BP$55:$DC$55</c:f>
              <c:numCache>
                <c:formatCode>#,##0.0;"▲ "#,##0.0</c:formatCode>
                <c:ptCount val="40"/>
                <c:pt idx="8">
                  <c:v>25.4</c:v>
                </c:pt>
              </c:numCache>
            </c:numRef>
          </c:yVal>
          <c:smooth val="0"/>
          <c:extLst xmlns:c16r2="http://schemas.microsoft.com/office/drawing/2015/06/chart">
            <c:ext xmlns:c16="http://schemas.microsoft.com/office/drawing/2014/chart" uri="{C3380CC4-5D6E-409C-BE32-E72D297353CC}">
              <c16:uniqueId val="{00000013-0445-4A98-A604-C83A8DD22608}"/>
            </c:ext>
          </c:extLst>
        </c:ser>
        <c:dLbls>
          <c:showLegendKey val="0"/>
          <c:showVal val="1"/>
          <c:showCatName val="0"/>
          <c:showSerName val="0"/>
          <c:showPercent val="0"/>
          <c:showBubbleSize val="0"/>
        </c:dLbls>
        <c:axId val="426740872"/>
        <c:axId val="426741264"/>
      </c:scatterChart>
      <c:valAx>
        <c:axId val="426740872"/>
        <c:scaling>
          <c:orientation val="minMax"/>
          <c:max val="64"/>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6741264"/>
        <c:crosses val="autoZero"/>
        <c:crossBetween val="midCat"/>
      </c:valAx>
      <c:valAx>
        <c:axId val="426741264"/>
        <c:scaling>
          <c:orientation val="minMax"/>
          <c:max val="35.700000000000003"/>
          <c:min val="2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67408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399-403B-9251-DB397E5B3600}"/>
                </c:ext>
                <c:ext xmlns:c15="http://schemas.microsoft.com/office/drawing/2012/chart" uri="{CE6537A1-D6FC-4f65-9D91-7224C49458BB}">
                  <c15:layout/>
                  <c15:dlblFieldTable>
                    <c15:dlblFTEntry>
                      <c15:txfldGUID>{1E2CEB77-5EFC-43CC-819F-640249D68BD0}</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399-403B-9251-DB397E5B3600}"/>
                </c:ext>
                <c:ext xmlns:c15="http://schemas.microsoft.com/office/drawing/2012/chart" uri="{CE6537A1-D6FC-4f65-9D91-7224C49458BB}">
                  <c15:dlblFieldTable>
                    <c15:dlblFTEntry>
                      <c15:txfldGUID>{049125C5-0B15-42DF-B2C4-569D3B75923C}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399-403B-9251-DB397E5B3600}"/>
                </c:ext>
                <c:ext xmlns:c15="http://schemas.microsoft.com/office/drawing/2012/chart" uri="{CE6537A1-D6FC-4f65-9D91-7224C49458BB}">
                  <c15:dlblFieldTable>
                    <c15:dlblFTEntry>
                      <c15:txfldGUID>{8A36C5DC-836C-4FD0-9171-CEB56B00D4A7}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399-403B-9251-DB397E5B3600}"/>
                </c:ext>
                <c:ext xmlns:c15="http://schemas.microsoft.com/office/drawing/2012/chart" uri="{CE6537A1-D6FC-4f65-9D91-7224C49458BB}">
                  <c15:dlblFieldTable>
                    <c15:dlblFTEntry>
                      <c15:txfldGUID>{247DD851-1360-48AD-AF18-3F8CE17887EA}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399-403B-9251-DB397E5B3600}"/>
                </c:ext>
                <c:ext xmlns:c15="http://schemas.microsoft.com/office/drawing/2012/chart" uri="{CE6537A1-D6FC-4f65-9D91-7224C49458BB}">
                  <c15:dlblFieldTable>
                    <c15:dlblFTEntry>
                      <c15:txfldGUID>{FCCE8F0B-38A2-4974-A265-5F0C4E834B1C}</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399-403B-9251-DB397E5B3600}"/>
                </c:ext>
                <c:ext xmlns:c15="http://schemas.microsoft.com/office/drawing/2012/chart" uri="{CE6537A1-D6FC-4f65-9D91-7224C49458BB}">
                  <c15:layout/>
                  <c15:dlblFieldTable>
                    <c15:dlblFTEntry>
                      <c15:txfldGUID>{D9EB2427-2B75-4200-8D22-5B8D2A2D3325}</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399-403B-9251-DB397E5B3600}"/>
                </c:ext>
                <c:ext xmlns:c15="http://schemas.microsoft.com/office/drawing/2012/chart" uri="{CE6537A1-D6FC-4f65-9D91-7224C49458BB}">
                  <c15:layout/>
                  <c15:dlblFieldTable>
                    <c15:dlblFTEntry>
                      <c15:txfldGUID>{3736EE95-C0B6-469D-A47C-4C9903290E80}</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399-403B-9251-DB397E5B3600}"/>
                </c:ext>
                <c:ext xmlns:c15="http://schemas.microsoft.com/office/drawing/2012/chart" uri="{CE6537A1-D6FC-4f65-9D91-7224C49458BB}">
                  <c15:layout/>
                  <c15:dlblFieldTable>
                    <c15:dlblFTEntry>
                      <c15:txfldGUID>{F120512C-43CA-40C8-9322-ACCD7DF5A378}</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399-403B-9251-DB397E5B3600}"/>
                </c:ext>
                <c:ext xmlns:c15="http://schemas.microsoft.com/office/drawing/2012/chart" uri="{CE6537A1-D6FC-4f65-9D91-7224C49458BB}">
                  <c15:layout/>
                  <c15:dlblFieldTable>
                    <c15:dlblFTEntry>
                      <c15:txfldGUID>{9A233932-B5ED-4266-A88C-ECC1CEA42325}</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3.5</c:v>
                </c:pt>
                <c:pt idx="8">
                  <c:v>3.4</c:v>
                </c:pt>
                <c:pt idx="16">
                  <c:v>3.4</c:v>
                </c:pt>
                <c:pt idx="24">
                  <c:v>3.1</c:v>
                </c:pt>
                <c:pt idx="32">
                  <c:v>2.2000000000000002</c:v>
                </c:pt>
              </c:numCache>
            </c:numRef>
          </c:xVal>
          <c:yVal>
            <c:numRef>
              <c:f>公会計指標分析・財政指標組合せ分析表!$BP$73:$DC$73</c:f>
              <c:numCache>
                <c:formatCode>#,##0.0;"▲ "#,##0.0</c:formatCode>
                <c:ptCount val="40"/>
                <c:pt idx="0">
                  <c:v>40.200000000000003</c:v>
                </c:pt>
                <c:pt idx="8">
                  <c:v>34.200000000000003</c:v>
                </c:pt>
                <c:pt idx="16">
                  <c:v>31.7</c:v>
                </c:pt>
                <c:pt idx="24">
                  <c:v>36</c:v>
                </c:pt>
                <c:pt idx="32">
                  <c:v>26.7</c:v>
                </c:pt>
              </c:numCache>
            </c:numRef>
          </c:yVal>
          <c:smooth val="0"/>
          <c:extLst xmlns:c16r2="http://schemas.microsoft.com/office/drawing/2015/06/chart">
            <c:ext xmlns:c16="http://schemas.microsoft.com/office/drawing/2014/chart" uri="{C3380CC4-5D6E-409C-BE32-E72D297353CC}">
              <c16:uniqueId val="{00000009-8399-403B-9251-DB397E5B360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399-403B-9251-DB397E5B3600}"/>
                </c:ext>
                <c:ext xmlns:c15="http://schemas.microsoft.com/office/drawing/2012/chart" uri="{CE6537A1-D6FC-4f65-9D91-7224C49458BB}">
                  <c15:layout/>
                  <c15:dlblFieldTable>
                    <c15:dlblFTEntry>
                      <c15:txfldGUID>{611ABAD4-34C5-48B9-B8BF-5C0BA73762CE}</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399-403B-9251-DB397E5B3600}"/>
                </c:ext>
                <c:ext xmlns:c15="http://schemas.microsoft.com/office/drawing/2012/chart" uri="{CE6537A1-D6FC-4f65-9D91-7224C49458BB}">
                  <c15:dlblFieldTable>
                    <c15:dlblFTEntry>
                      <c15:txfldGUID>{0A3B4F07-A18E-49DC-907C-4A3AF79E4486}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399-403B-9251-DB397E5B3600}"/>
                </c:ext>
                <c:ext xmlns:c15="http://schemas.microsoft.com/office/drawing/2012/chart" uri="{CE6537A1-D6FC-4f65-9D91-7224C49458BB}">
                  <c15:dlblFieldTable>
                    <c15:dlblFTEntry>
                      <c15:txfldGUID>{E63F2C43-C7E1-4C56-AF31-E909474DC9EB}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399-403B-9251-DB397E5B3600}"/>
                </c:ext>
                <c:ext xmlns:c15="http://schemas.microsoft.com/office/drawing/2012/chart" uri="{CE6537A1-D6FC-4f65-9D91-7224C49458BB}">
                  <c15:dlblFieldTable>
                    <c15:dlblFTEntry>
                      <c15:txfldGUID>{4946E6C2-292F-4DDF-BD3C-30496E237992}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399-403B-9251-DB397E5B3600}"/>
                </c:ext>
                <c:ext xmlns:c15="http://schemas.microsoft.com/office/drawing/2012/chart" uri="{CE6537A1-D6FC-4f65-9D91-7224C49458BB}">
                  <c15:dlblFieldTable>
                    <c15:dlblFTEntry>
                      <c15:txfldGUID>{A5887F4C-8EEE-44D3-AF56-FD105E793F34}</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399-403B-9251-DB397E5B3600}"/>
                </c:ext>
                <c:ext xmlns:c15="http://schemas.microsoft.com/office/drawing/2012/chart" uri="{CE6537A1-D6FC-4f65-9D91-7224C49458BB}">
                  <c15:layout/>
                  <c15:dlblFieldTable>
                    <c15:dlblFTEntry>
                      <c15:txfldGUID>{3C099B4F-9694-4441-873C-937F133DBEF4}</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4.5160355153971272E-2"/>
                  <c:y val="-5.191906059769560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399-403B-9251-DB397E5B3600}"/>
                </c:ext>
                <c:ext xmlns:c15="http://schemas.microsoft.com/office/drawing/2012/chart" uri="{CE6537A1-D6FC-4f65-9D91-7224C49458BB}">
                  <c15:layout/>
                  <c15:dlblFieldTable>
                    <c15:dlblFTEntry>
                      <c15:txfldGUID>{D19D82D1-F5F2-421C-A8E6-66B4F876BB4E}</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1.8235628084250059E-2"/>
                  <c:y val="-7.2914233577892368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399-403B-9251-DB397E5B3600}"/>
                </c:ext>
                <c:ext xmlns:c15="http://schemas.microsoft.com/office/drawing/2012/chart" uri="{CE6537A1-D6FC-4f65-9D91-7224C49458BB}">
                  <c15:layout/>
                  <c15:dlblFieldTable>
                    <c15:dlblFTEntry>
                      <c15:txfldGUID>{922F7B2E-32DF-4969-87F3-5BF8AA886328}</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399-403B-9251-DB397E5B3600}"/>
                </c:ext>
                <c:ext xmlns:c15="http://schemas.microsoft.com/office/drawing/2012/chart" uri="{CE6537A1-D6FC-4f65-9D91-7224C49458BB}">
                  <c15:layout/>
                  <c15:dlblFieldTable>
                    <c15:dlblFTEntry>
                      <c15:txfldGUID>{F6BCD1E6-E263-46A3-933E-65393D134435}</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4.8</c:v>
                </c:pt>
                <c:pt idx="16">
                  <c:v>3.6</c:v>
                </c:pt>
                <c:pt idx="24">
                  <c:v>3.6</c:v>
                </c:pt>
                <c:pt idx="32">
                  <c:v>3.5</c:v>
                </c:pt>
              </c:numCache>
            </c:numRef>
          </c:xVal>
          <c:yVal>
            <c:numRef>
              <c:f>公会計指標分析・財政指標組合せ分析表!$BP$77:$DC$77</c:f>
              <c:numCache>
                <c:formatCode>#,##0.0;"▲ "#,##0.0</c:formatCode>
                <c:ptCount val="40"/>
                <c:pt idx="0">
                  <c:v>30.5</c:v>
                </c:pt>
                <c:pt idx="8">
                  <c:v>25.4</c:v>
                </c:pt>
                <c:pt idx="16">
                  <c:v>16.600000000000001</c:v>
                </c:pt>
                <c:pt idx="24">
                  <c:v>17.399999999999999</c:v>
                </c:pt>
                <c:pt idx="32">
                  <c:v>12.1</c:v>
                </c:pt>
              </c:numCache>
            </c:numRef>
          </c:yVal>
          <c:smooth val="0"/>
          <c:extLst xmlns:c16r2="http://schemas.microsoft.com/office/drawing/2015/06/chart">
            <c:ext xmlns:c16="http://schemas.microsoft.com/office/drawing/2014/chart" uri="{C3380CC4-5D6E-409C-BE32-E72D297353CC}">
              <c16:uniqueId val="{00000013-8399-403B-9251-DB397E5B3600}"/>
            </c:ext>
          </c:extLst>
        </c:ser>
        <c:dLbls>
          <c:showLegendKey val="0"/>
          <c:showVal val="1"/>
          <c:showCatName val="0"/>
          <c:showSerName val="0"/>
          <c:showPercent val="0"/>
          <c:showBubbleSize val="0"/>
        </c:dLbls>
        <c:axId val="428072832"/>
        <c:axId val="428076360"/>
      </c:scatterChart>
      <c:valAx>
        <c:axId val="428072832"/>
        <c:scaling>
          <c:orientation val="minMax"/>
          <c:max val="5.5"/>
          <c:min val="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8076360"/>
        <c:crosses val="autoZero"/>
        <c:crossBetween val="midCat"/>
      </c:valAx>
      <c:valAx>
        <c:axId val="428076360"/>
        <c:scaling>
          <c:orientation val="minMax"/>
          <c:max val="45"/>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80728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神奈川県秦野市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実質公債費比率の分子の値は、前年度に比べて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これは、元利償還金等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百万円の減、算入公債費等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となったことが要因である。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元利償還金等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が減となった要因は、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一般会計及び公共下水道事業会計における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既借入債の償還の進捗による元利償還金の減や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下水道事業の分流式経費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が前年度と比較して減額となったことなどに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よるものである。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算入公債費等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が増となった要因は、臨時財政対策債の発行増により臨時財政対策債償還費の基準財政需要額が増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+118,212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によるものである。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減債基金については該当なし。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神奈川県秦野市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これまで減少傾向にあった</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将来負担額</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から充当一般財源等</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を控除した将来負担比率の分子は</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、平</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財政調整基金の取り崩しにより充当可能基金が</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減となったことなどから</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となったが、平成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年度決算においては再び減少に転じている</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この要因は、将来負担額</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が減少（△</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2,111</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百万円）したことに加え</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、充当一般財源等</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が増加（</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百万円）したことにより、将来負担比率の分子が△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2,341</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百万円となったことによるものである。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将来負担額</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については、一般会計等に係る地方債の現在高が、大型建設事業や臨時財政対策債の新規借入により、＋</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167</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百万円と</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なった</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公営企業債の償還の進捗により、公営企業債等繰入見込額△</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1,525</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百万円を含む</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その他項目で計</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2,278</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百万円の減となったため、合計では△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2,111</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充当可能財源等</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については、基準財政需要額算入見込額</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387</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百万円となったものの、</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財政調整基金の取崩</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額の減少などにより</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充当可能基金が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+589</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となるなど、合計で</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今後も、年度に</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よって</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将来負担の増減があるものの、</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中長期的な公債費負担</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を意識した借入、適正規模の財政調整基金残高の確保により、将来世代へ過度な負担をかけない財政運営に努める。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神奈川県秦野市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鶴巻温泉駅南口周辺整備や秦野駅南部（今泉）土地区画整理事業等の大型事業により、不足する一般財源を補填するため、財政調整基金を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2,052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百万円取崩した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年度においては、取崩額を</a:t>
          </a:r>
          <a:r>
            <a:rPr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361</a:t>
          </a:r>
          <a:r>
            <a:rPr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百万円と前年度比</a:t>
          </a:r>
          <a:r>
            <a:rPr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1,691</a:t>
          </a:r>
          <a:r>
            <a:rPr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百万円としたため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年度末現在高は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+766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2,581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また、退職手当の支払いに補填するため、</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職員退職給与準備基金を</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207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小学校給食室の改修や公民館の施設改修に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補填するため、公共施設整備基金を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百万取崩したことなどにより、その他特定目的基金全体の平成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年度末現在高は△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876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財政調整基金は、災害</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など不測の事態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への備えとして標準財政規模の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となる約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百万円の確保を目安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としている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。適正残高を確保しつつ</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、新東名高速道路開通などに伴う、近い将来の財政需要に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活用する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また、その他特定目的基金は、今後も基金本来の目的のための適正な管理に努める。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・ふるさと基金：</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市の発展のために全国の寄附者から寄せられた寄附金を活用し、その特性を生かしたまちづくりに役立てる。</a:t>
          </a:r>
          <a:endParaRPr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職員退職給与準備基金：</a:t>
          </a:r>
          <a:r>
            <a:rPr lang="ja-JP" altLang="en-US" sz="1100" u="none" strike="noStrike">
              <a:solidFill>
                <a:sysClr val="windowText" lastClr="000000"/>
              </a:solidFill>
              <a:effectLst/>
              <a:latin typeface="ＭＳ ゴシック" panose="020B0609070205080204" pitchFamily="49" charset="-128"/>
              <a:ea typeface="ＭＳ ゴシック" panose="020B0609070205080204" pitchFamily="49" charset="-128"/>
              <a:cs typeface="+mn-cs"/>
            </a:rPr>
            <a:t>職員退職給与の資金として活用する。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・公共施設整備基金：教育施設、公園その他の公用又は公共用に供する施設（以下「公共施設」という。）の整備を目的とする寄附金等を積み立て、公共施設の整備を図る。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・ふるさと基金：子育て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支援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・充実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教育の充実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など、寄附者が示した使途に沿った事業の財源とするため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百万円を取崩したが、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本市への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ふるさと納税</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寄附が集まり、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職員退職給与準備基金：前年度に引き続き、</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多くの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退職者に対する退職手当の支払いに補填するため、</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207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百万円取崩したことにより</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減額。</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教育施設や公民館施設の改修事業など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の財源とするため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百万円を取崩した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ことによる減額。</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・ふるさと基金：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寄附者が示した使途に沿った事業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の実施のため、令和元年度は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百万円程度を取崩す予定。</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職員退職給与準備基金：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退職者に対する退職手当の支払いに補填するため、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のみ</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百万円程度を取崩す予定。</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・公共施設整備基金：公共施設の整備のため、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百万円程度を取崩す予定。</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年度において、鶴巻温泉駅南口周辺整備や秦野駅南部（今泉）土地区画整理事業等の大型事業により、不足する一般財源を補填するため、財政調整基金を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2,052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百万円取崩した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残高の目安としている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百万円の確保に向け市債を活用し、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取崩額を</a:t>
          </a:r>
          <a:r>
            <a:rPr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361</a:t>
          </a:r>
          <a:r>
            <a:rPr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百万円と前年度比△</a:t>
          </a:r>
          <a:r>
            <a:rPr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1,691</a:t>
          </a:r>
          <a:r>
            <a:rPr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百万円と</a:t>
          </a:r>
          <a:r>
            <a:rPr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抑制</a:t>
          </a:r>
          <a:r>
            <a:rPr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したため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年度末現在高は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+766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2,581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財政調整基金は、災害など不測の事態への備えとして標準財政規模の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％となる約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百万円の確保を目安としている。適正残高を確保しつつ、新東名高速道路開通などに伴う、近い将来の財政需要に活用する。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減債基金については該当なし。</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減債基金については該当なし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神奈川県秦野市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161,628
158,135
103.76
49,360,269
47,425,869
1,794,745
29,536,377
33,987,393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年度は、固定資産台帳の見直しを行っているため、有形固定資産減価償却率は算出されていない。</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今後も将来に過度な負担を残すことのないよう計画的に老朽化対策を行う。</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33</xdr:row>
      <xdr:rowOff>381</xdr:rowOff>
    </xdr:to>
    <xdr:cxnSp macro="">
      <xdr:nvCxnSpPr>
        <xdr:cNvPr id="62" name="直線コネクタ 61"/>
        <xdr:cNvCxnSpPr/>
      </xdr:nvCxnSpPr>
      <xdr:spPr>
        <a:xfrm flipV="1">
          <a:off x="4760595" y="5427980"/>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63" name="有形固定資産減価償却率最小値テキスト"/>
        <xdr:cNvSpPr txBox="1"/>
      </xdr:nvSpPr>
      <xdr:spPr>
        <a:xfrm>
          <a:off x="4813300" y="64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64" name="直線コネクタ 63"/>
        <xdr:cNvCxnSpPr/>
      </xdr:nvCxnSpPr>
      <xdr:spPr>
        <a:xfrm>
          <a:off x="4673600" y="642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65" name="有形固定資産減価償却率最大値テキスト"/>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66" name="直線コネクタ 65"/>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35196</xdr:rowOff>
    </xdr:from>
    <xdr:ext cx="405111" cy="259045"/>
    <xdr:sp macro="" textlink="">
      <xdr:nvSpPr>
        <xdr:cNvPr id="67" name="有形固定資産減価償却率平均値テキスト"/>
        <xdr:cNvSpPr txBox="1"/>
      </xdr:nvSpPr>
      <xdr:spPr>
        <a:xfrm>
          <a:off x="4813300" y="5778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56769</xdr:rowOff>
    </xdr:from>
    <xdr:to>
      <xdr:col>23</xdr:col>
      <xdr:colOff>136525</xdr:colOff>
      <xdr:row>29</xdr:row>
      <xdr:rowOff>158369</xdr:rowOff>
    </xdr:to>
    <xdr:sp macro="" textlink="">
      <xdr:nvSpPr>
        <xdr:cNvPr id="68" name="フローチャート: 判断 67"/>
        <xdr:cNvSpPr/>
      </xdr:nvSpPr>
      <xdr:spPr>
        <a:xfrm>
          <a:off x="47117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69723</xdr:rowOff>
    </xdr:from>
    <xdr:to>
      <xdr:col>19</xdr:col>
      <xdr:colOff>187325</xdr:colOff>
      <xdr:row>29</xdr:row>
      <xdr:rowOff>171323</xdr:rowOff>
    </xdr:to>
    <xdr:sp macro="" textlink="">
      <xdr:nvSpPr>
        <xdr:cNvPr id="69" name="フローチャート: 判断 68"/>
        <xdr:cNvSpPr/>
      </xdr:nvSpPr>
      <xdr:spPr>
        <a:xfrm>
          <a:off x="4000500" y="581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82677</xdr:rowOff>
    </xdr:from>
    <xdr:to>
      <xdr:col>15</xdr:col>
      <xdr:colOff>187325</xdr:colOff>
      <xdr:row>30</xdr:row>
      <xdr:rowOff>12827</xdr:rowOff>
    </xdr:to>
    <xdr:sp macro="" textlink="">
      <xdr:nvSpPr>
        <xdr:cNvPr id="70" name="フローチャート: 判断 69"/>
        <xdr:cNvSpPr/>
      </xdr:nvSpPr>
      <xdr:spPr>
        <a:xfrm>
          <a:off x="3238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170307</xdr:rowOff>
    </xdr:from>
    <xdr:to>
      <xdr:col>11</xdr:col>
      <xdr:colOff>187325</xdr:colOff>
      <xdr:row>31</xdr:row>
      <xdr:rowOff>100457</xdr:rowOff>
    </xdr:to>
    <xdr:sp macro="" textlink="">
      <xdr:nvSpPr>
        <xdr:cNvPr id="71" name="フローチャート: 判断 70"/>
        <xdr:cNvSpPr/>
      </xdr:nvSpPr>
      <xdr:spPr>
        <a:xfrm>
          <a:off x="2476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85725</xdr:colOff>
      <xdr:row>28</xdr:row>
      <xdr:rowOff>59817</xdr:rowOff>
    </xdr:from>
    <xdr:to>
      <xdr:col>11</xdr:col>
      <xdr:colOff>187325</xdr:colOff>
      <xdr:row>28</xdr:row>
      <xdr:rowOff>161417</xdr:rowOff>
    </xdr:to>
    <xdr:sp macro="" textlink="">
      <xdr:nvSpPr>
        <xdr:cNvPr id="77" name="楕円 76"/>
        <xdr:cNvSpPr/>
      </xdr:nvSpPr>
      <xdr:spPr>
        <a:xfrm>
          <a:off x="2476500" y="563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16400</xdr:rowOff>
    </xdr:from>
    <xdr:ext cx="405111" cy="259045"/>
    <xdr:sp macro="" textlink="">
      <xdr:nvSpPr>
        <xdr:cNvPr id="78" name="n_1aveValue有形固定資産減価償却率"/>
        <xdr:cNvSpPr txBox="1"/>
      </xdr:nvSpPr>
      <xdr:spPr>
        <a:xfrm>
          <a:off x="3836044" y="5588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29354</xdr:rowOff>
    </xdr:from>
    <xdr:ext cx="405111" cy="259045"/>
    <xdr:sp macro="" textlink="">
      <xdr:nvSpPr>
        <xdr:cNvPr id="79" name="n_2aveValue有形固定資産減価償却率"/>
        <xdr:cNvSpPr txBox="1"/>
      </xdr:nvSpPr>
      <xdr:spPr>
        <a:xfrm>
          <a:off x="3086744"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91584</xdr:rowOff>
    </xdr:from>
    <xdr:ext cx="405111" cy="259045"/>
    <xdr:sp macro="" textlink="">
      <xdr:nvSpPr>
        <xdr:cNvPr id="80" name="n_3aveValue有形固定資産減価償却率"/>
        <xdr:cNvSpPr txBox="1"/>
      </xdr:nvSpPr>
      <xdr:spPr>
        <a:xfrm>
          <a:off x="2324744" y="617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6494</xdr:rowOff>
    </xdr:from>
    <xdr:ext cx="405111" cy="259045"/>
    <xdr:sp macro="" textlink="">
      <xdr:nvSpPr>
        <xdr:cNvPr id="81" name="n_3mainValue有形固定資産減価償却率"/>
        <xdr:cNvSpPr txBox="1"/>
      </xdr:nvSpPr>
      <xdr:spPr>
        <a:xfrm>
          <a:off x="2324744" y="5407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3" name="正方形/長方形 8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4" name="正方形/長方形 8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債務</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償還</a:t>
          </a:r>
          <a:r>
            <a:rPr kumimoji="1" lang="ja-JP" altLang="en-US" sz="1000">
              <a:solidFill>
                <a:schemeClr val="dk1"/>
              </a:solidFill>
              <a:latin typeface="ＭＳ Ｐゴシック" panose="020B0600070205080204" pitchFamily="50" charset="-128"/>
              <a:ea typeface="ＭＳ Ｐゴシック" panose="020B0600070205080204" pitchFamily="50" charset="-128"/>
            </a:rPr>
            <a:t>比率</a:t>
          </a:r>
          <a:r>
            <a:rPr kumimoji="1" lang="ja-JP" altLang="en-US" sz="1000">
              <a:latin typeface="ＭＳ Ｐゴシック" panose="020B0600070205080204" pitchFamily="50" charset="-128"/>
              <a:ea typeface="ＭＳ Ｐゴシック" panose="020B0600070205080204" pitchFamily="50" charset="-128"/>
            </a:rPr>
            <a:t>は、類似団体及び全国平均と比較すると高い水準となっているものの、プライマリーバランスの黒字維持の取組により、対前年度比で</a:t>
          </a:r>
          <a:r>
            <a:rPr kumimoji="1" lang="en-US" altLang="ja-JP" sz="1000">
              <a:latin typeface="ＭＳ Ｐゴシック" panose="020B0600070205080204" pitchFamily="50" charset="-128"/>
              <a:ea typeface="ＭＳ Ｐゴシック" panose="020B0600070205080204" pitchFamily="50" charset="-128"/>
            </a:rPr>
            <a:t>63.0</a:t>
          </a:r>
          <a:r>
            <a:rPr kumimoji="1" lang="ja-JP" altLang="en-US" sz="1000">
              <a:latin typeface="ＭＳ Ｐゴシック" panose="020B0600070205080204" pitchFamily="50" charset="-128"/>
              <a:ea typeface="ＭＳ Ｐゴシック" panose="020B0600070205080204" pitchFamily="50" charset="-128"/>
            </a:rPr>
            <a:t>ポイント減少している。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未来のまちづくりのために必要な投資を行う場合には、将来負担額が増加することもあるが、中長期的な財政見通しを立てたうえで、将来に過度な負担を残すことのないよう計画的に進めていく。</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97" name="直線コネクタ 9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98" name="テキスト ボックス 9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99" name="直線コネクタ 9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0" name="テキスト ボックス 9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1" name="直線コネクタ 10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2" name="テキスト ボックス 10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3" name="直線コネクタ 10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04" name="テキスト ボックス 10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5" name="直線コネクタ 10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06" name="テキスト ボックス 10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7" name="直線コネクタ 10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08" name="テキスト ボックス 107"/>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0" name="テキスト ボックス 10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115171</xdr:rowOff>
    </xdr:from>
    <xdr:to>
      <xdr:col>76</xdr:col>
      <xdr:colOff>21589</xdr:colOff>
      <xdr:row>35</xdr:row>
      <xdr:rowOff>31297</xdr:rowOff>
    </xdr:to>
    <xdr:cxnSp macro="">
      <xdr:nvCxnSpPr>
        <xdr:cNvPr id="112" name="直線コネクタ 111"/>
        <xdr:cNvCxnSpPr/>
      </xdr:nvCxnSpPr>
      <xdr:spPr>
        <a:xfrm flipV="1">
          <a:off x="14793595" y="5344396"/>
          <a:ext cx="1269" cy="145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3"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4" name="直線コネクタ 113"/>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61848</xdr:rowOff>
    </xdr:from>
    <xdr:ext cx="469744" cy="259045"/>
    <xdr:sp macro="" textlink="">
      <xdr:nvSpPr>
        <xdr:cNvPr id="115" name="債務償還比率最大値テキスト"/>
        <xdr:cNvSpPr txBox="1"/>
      </xdr:nvSpPr>
      <xdr:spPr>
        <a:xfrm>
          <a:off x="14846300" y="511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115171</xdr:rowOff>
    </xdr:from>
    <xdr:to>
      <xdr:col>76</xdr:col>
      <xdr:colOff>111125</xdr:colOff>
      <xdr:row>26</xdr:row>
      <xdr:rowOff>115171</xdr:rowOff>
    </xdr:to>
    <xdr:cxnSp macro="">
      <xdr:nvCxnSpPr>
        <xdr:cNvPr id="116" name="直線コネクタ 115"/>
        <xdr:cNvCxnSpPr/>
      </xdr:nvCxnSpPr>
      <xdr:spPr>
        <a:xfrm>
          <a:off x="14706600" y="5344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127416</xdr:rowOff>
    </xdr:from>
    <xdr:ext cx="469744" cy="259045"/>
    <xdr:sp macro="" textlink="">
      <xdr:nvSpPr>
        <xdr:cNvPr id="117" name="債務償還比率平均値テキスト"/>
        <xdr:cNvSpPr txBox="1"/>
      </xdr:nvSpPr>
      <xdr:spPr>
        <a:xfrm>
          <a:off x="14846300" y="5870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148989</xdr:rowOff>
    </xdr:from>
    <xdr:to>
      <xdr:col>76</xdr:col>
      <xdr:colOff>73025</xdr:colOff>
      <xdr:row>30</xdr:row>
      <xdr:rowOff>79139</xdr:rowOff>
    </xdr:to>
    <xdr:sp macro="" textlink="">
      <xdr:nvSpPr>
        <xdr:cNvPr id="118" name="フローチャート: 判断 117"/>
        <xdr:cNvSpPr/>
      </xdr:nvSpPr>
      <xdr:spPr>
        <a:xfrm>
          <a:off x="14744700" y="589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145442</xdr:rowOff>
    </xdr:from>
    <xdr:to>
      <xdr:col>72</xdr:col>
      <xdr:colOff>123825</xdr:colOff>
      <xdr:row>30</xdr:row>
      <xdr:rowOff>75592</xdr:rowOff>
    </xdr:to>
    <xdr:sp macro="" textlink="">
      <xdr:nvSpPr>
        <xdr:cNvPr id="119" name="フローチャート: 判断 118"/>
        <xdr:cNvSpPr/>
      </xdr:nvSpPr>
      <xdr:spPr>
        <a:xfrm>
          <a:off x="14033500" y="588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57504</xdr:rowOff>
    </xdr:from>
    <xdr:to>
      <xdr:col>76</xdr:col>
      <xdr:colOff>73025</xdr:colOff>
      <xdr:row>28</xdr:row>
      <xdr:rowOff>159104</xdr:rowOff>
    </xdr:to>
    <xdr:sp macro="" textlink="">
      <xdr:nvSpPr>
        <xdr:cNvPr id="125" name="楕円 124"/>
        <xdr:cNvSpPr/>
      </xdr:nvSpPr>
      <xdr:spPr>
        <a:xfrm>
          <a:off x="14744700" y="56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80381</xdr:rowOff>
    </xdr:from>
    <xdr:ext cx="469744" cy="259045"/>
    <xdr:sp macro="" textlink="">
      <xdr:nvSpPr>
        <xdr:cNvPr id="126" name="債務償還比率該当値テキスト"/>
        <xdr:cNvSpPr txBox="1"/>
      </xdr:nvSpPr>
      <xdr:spPr>
        <a:xfrm>
          <a:off x="14846300" y="54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131799</xdr:rowOff>
    </xdr:from>
    <xdr:to>
      <xdr:col>72</xdr:col>
      <xdr:colOff>123825</xdr:colOff>
      <xdr:row>28</xdr:row>
      <xdr:rowOff>61949</xdr:rowOff>
    </xdr:to>
    <xdr:sp macro="" textlink="">
      <xdr:nvSpPr>
        <xdr:cNvPr id="127" name="楕円 126"/>
        <xdr:cNvSpPr/>
      </xdr:nvSpPr>
      <xdr:spPr>
        <a:xfrm>
          <a:off x="14033500" y="55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11149</xdr:rowOff>
    </xdr:from>
    <xdr:to>
      <xdr:col>76</xdr:col>
      <xdr:colOff>22225</xdr:colOff>
      <xdr:row>28</xdr:row>
      <xdr:rowOff>108304</xdr:rowOff>
    </xdr:to>
    <xdr:cxnSp macro="">
      <xdr:nvCxnSpPr>
        <xdr:cNvPr id="128" name="直線コネクタ 127"/>
        <xdr:cNvCxnSpPr/>
      </xdr:nvCxnSpPr>
      <xdr:spPr>
        <a:xfrm>
          <a:off x="14084300" y="5583274"/>
          <a:ext cx="711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66719</xdr:rowOff>
    </xdr:from>
    <xdr:ext cx="469744" cy="259045"/>
    <xdr:sp macro="" textlink="">
      <xdr:nvSpPr>
        <xdr:cNvPr id="129" name="n_1aveValue債務償還比率"/>
        <xdr:cNvSpPr txBox="1"/>
      </xdr:nvSpPr>
      <xdr:spPr>
        <a:xfrm>
          <a:off x="13836727" y="598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78476</xdr:rowOff>
    </xdr:from>
    <xdr:ext cx="469744" cy="259045"/>
    <xdr:sp macro="" textlink="">
      <xdr:nvSpPr>
        <xdr:cNvPr id="130" name="n_1mainValue債務償還比率"/>
        <xdr:cNvSpPr txBox="1"/>
      </xdr:nvSpPr>
      <xdr:spPr>
        <a:xfrm>
          <a:off x="13836727" y="530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神奈川県秦野市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161,628
158,135
103.76
49,360,269
47,425,869
1,794,745
29,536,377
33,987,393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133350</xdr:rowOff>
    </xdr:to>
    <xdr:cxnSp macro="">
      <xdr:nvCxnSpPr>
        <xdr:cNvPr id="57" name="直線コネクタ 56"/>
        <xdr:cNvCxnSpPr/>
      </xdr:nvCxnSpPr>
      <xdr:spPr>
        <a:xfrm flipV="1">
          <a:off x="4634865" y="5740581"/>
          <a:ext cx="0" cy="142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道路】&#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405111" cy="259045"/>
    <xdr:sp macro="" textlink="">
      <xdr:nvSpPr>
        <xdr:cNvPr id="60" name="【道路】&#10;有形固定資産減価償却率最大値テキスト"/>
        <xdr:cNvSpPr txBox="1"/>
      </xdr:nvSpPr>
      <xdr:spPr>
        <a:xfrm>
          <a:off x="4673600" y="551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1" name="直線コネクタ 60"/>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95267</xdr:rowOff>
    </xdr:from>
    <xdr:ext cx="405111" cy="259045"/>
    <xdr:sp macro="" textlink="">
      <xdr:nvSpPr>
        <xdr:cNvPr id="62" name="【道路】&#10;有形固定資産減価償却率平均値テキスト"/>
        <xdr:cNvSpPr txBox="1"/>
      </xdr:nvSpPr>
      <xdr:spPr>
        <a:xfrm>
          <a:off x="46736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3" name="フローチャート: 判断 62"/>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134801</xdr:rowOff>
    </xdr:from>
    <xdr:to>
      <xdr:col>20</xdr:col>
      <xdr:colOff>38100</xdr:colOff>
      <xdr:row>37</xdr:row>
      <xdr:rowOff>64951</xdr:rowOff>
    </xdr:to>
    <xdr:sp macro="" textlink="">
      <xdr:nvSpPr>
        <xdr:cNvPr id="64" name="フローチャート: 判断 63"/>
        <xdr:cNvSpPr/>
      </xdr:nvSpPr>
      <xdr:spPr>
        <a:xfrm>
          <a:off x="3746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156028</xdr:rowOff>
    </xdr:from>
    <xdr:to>
      <xdr:col>15</xdr:col>
      <xdr:colOff>101600</xdr:colOff>
      <xdr:row>37</xdr:row>
      <xdr:rowOff>86178</xdr:rowOff>
    </xdr:to>
    <xdr:sp macro="" textlink="">
      <xdr:nvSpPr>
        <xdr:cNvPr id="65" name="フローチャート: 判断 64"/>
        <xdr:cNvSpPr/>
      </xdr:nvSpPr>
      <xdr:spPr>
        <a:xfrm>
          <a:off x="2857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123372</xdr:rowOff>
    </xdr:from>
    <xdr:to>
      <xdr:col>10</xdr:col>
      <xdr:colOff>165100</xdr:colOff>
      <xdr:row>37</xdr:row>
      <xdr:rowOff>53522</xdr:rowOff>
    </xdr:to>
    <xdr:sp macro="" textlink="">
      <xdr:nvSpPr>
        <xdr:cNvPr id="66" name="フローチャート: 判断 65"/>
        <xdr:cNvSpPr/>
      </xdr:nvSpPr>
      <xdr:spPr>
        <a:xfrm>
          <a:off x="1968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103777</xdr:rowOff>
    </xdr:from>
    <xdr:to>
      <xdr:col>10</xdr:col>
      <xdr:colOff>165100</xdr:colOff>
      <xdr:row>34</xdr:row>
      <xdr:rowOff>33927</xdr:rowOff>
    </xdr:to>
    <xdr:sp macro="" textlink="">
      <xdr:nvSpPr>
        <xdr:cNvPr id="72" name="楕円 71"/>
        <xdr:cNvSpPr/>
      </xdr:nvSpPr>
      <xdr:spPr>
        <a:xfrm>
          <a:off x="1968500" y="576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81478</xdr:rowOff>
    </xdr:from>
    <xdr:ext cx="405111" cy="259045"/>
    <xdr:sp macro="" textlink="">
      <xdr:nvSpPr>
        <xdr:cNvPr id="73" name="n_1aveValue【道路】&#10;有形固定資産減価償却率"/>
        <xdr:cNvSpPr txBox="1"/>
      </xdr:nvSpPr>
      <xdr:spPr>
        <a:xfrm>
          <a:off x="35820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102705</xdr:rowOff>
    </xdr:from>
    <xdr:ext cx="405111" cy="259045"/>
    <xdr:sp macro="" textlink="">
      <xdr:nvSpPr>
        <xdr:cNvPr id="74" name="n_2aveValue【道路】&#10;有形固定資産減価償却率"/>
        <xdr:cNvSpPr txBox="1"/>
      </xdr:nvSpPr>
      <xdr:spPr>
        <a:xfrm>
          <a:off x="2705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44649</xdr:rowOff>
    </xdr:from>
    <xdr:ext cx="405111" cy="259045"/>
    <xdr:sp macro="" textlink="">
      <xdr:nvSpPr>
        <xdr:cNvPr id="75" name="n_3aveValue【道路】&#10;有形固定資産減価償却率"/>
        <xdr:cNvSpPr txBox="1"/>
      </xdr:nvSpPr>
      <xdr:spPr>
        <a:xfrm>
          <a:off x="18167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50454</xdr:rowOff>
    </xdr:from>
    <xdr:ext cx="405111" cy="259045"/>
    <xdr:sp macro="" textlink="">
      <xdr:nvSpPr>
        <xdr:cNvPr id="76" name="n_3mainValue【道路】&#10;有形固定資産減価償却率"/>
        <xdr:cNvSpPr txBox="1"/>
      </xdr:nvSpPr>
      <xdr:spPr>
        <a:xfrm>
          <a:off x="1816744" y="553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144734</xdr:rowOff>
    </xdr:from>
    <xdr:to>
      <xdr:col>54</xdr:col>
      <xdr:colOff>189865</xdr:colOff>
      <xdr:row>41</xdr:row>
      <xdr:rowOff>79355</xdr:rowOff>
    </xdr:to>
    <xdr:cxnSp macro="">
      <xdr:nvCxnSpPr>
        <xdr:cNvPr id="98" name="直線コネクタ 97"/>
        <xdr:cNvCxnSpPr/>
      </xdr:nvCxnSpPr>
      <xdr:spPr>
        <a:xfrm flipV="1">
          <a:off x="10476865" y="5974034"/>
          <a:ext cx="0" cy="113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83182</xdr:rowOff>
    </xdr:from>
    <xdr:ext cx="469744" cy="259045"/>
    <xdr:sp macro="" textlink="">
      <xdr:nvSpPr>
        <xdr:cNvPr id="99" name="【道路】&#10;一人当たり延長最小値テキスト"/>
        <xdr:cNvSpPr txBox="1"/>
      </xdr:nvSpPr>
      <xdr:spPr>
        <a:xfrm>
          <a:off x="10515600" y="711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79355</xdr:rowOff>
    </xdr:from>
    <xdr:to>
      <xdr:col>55</xdr:col>
      <xdr:colOff>88900</xdr:colOff>
      <xdr:row>41</xdr:row>
      <xdr:rowOff>79355</xdr:rowOff>
    </xdr:to>
    <xdr:cxnSp macro="">
      <xdr:nvCxnSpPr>
        <xdr:cNvPr id="100" name="直線コネクタ 99"/>
        <xdr:cNvCxnSpPr/>
      </xdr:nvCxnSpPr>
      <xdr:spPr>
        <a:xfrm>
          <a:off x="10388600" y="710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91411</xdr:rowOff>
    </xdr:from>
    <xdr:ext cx="534377" cy="259045"/>
    <xdr:sp macro="" textlink="">
      <xdr:nvSpPr>
        <xdr:cNvPr id="101" name="【道路】&#10;一人当たり延長最大値テキスト"/>
        <xdr:cNvSpPr txBox="1"/>
      </xdr:nvSpPr>
      <xdr:spPr>
        <a:xfrm>
          <a:off x="10515600" y="574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144734</xdr:rowOff>
    </xdr:from>
    <xdr:to>
      <xdr:col>55</xdr:col>
      <xdr:colOff>88900</xdr:colOff>
      <xdr:row>34</xdr:row>
      <xdr:rowOff>144734</xdr:rowOff>
    </xdr:to>
    <xdr:cxnSp macro="">
      <xdr:nvCxnSpPr>
        <xdr:cNvPr id="102" name="直線コネクタ 101"/>
        <xdr:cNvCxnSpPr/>
      </xdr:nvCxnSpPr>
      <xdr:spPr>
        <a:xfrm>
          <a:off x="10388600" y="597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29750</xdr:rowOff>
    </xdr:from>
    <xdr:ext cx="469744" cy="259045"/>
    <xdr:sp macro="" textlink="">
      <xdr:nvSpPr>
        <xdr:cNvPr id="103" name="【道路】&#10;一人当たり延長平均値テキスト"/>
        <xdr:cNvSpPr txBox="1"/>
      </xdr:nvSpPr>
      <xdr:spPr>
        <a:xfrm>
          <a:off x="10515600" y="6887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51323</xdr:rowOff>
    </xdr:from>
    <xdr:to>
      <xdr:col>55</xdr:col>
      <xdr:colOff>50800</xdr:colOff>
      <xdr:row>40</xdr:row>
      <xdr:rowOff>152923</xdr:rowOff>
    </xdr:to>
    <xdr:sp macro="" textlink="">
      <xdr:nvSpPr>
        <xdr:cNvPr id="104" name="フローチャート: 判断 103"/>
        <xdr:cNvSpPr/>
      </xdr:nvSpPr>
      <xdr:spPr>
        <a:xfrm>
          <a:off x="10426700" y="690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61153</xdr:rowOff>
    </xdr:from>
    <xdr:to>
      <xdr:col>50</xdr:col>
      <xdr:colOff>165100</xdr:colOff>
      <xdr:row>40</xdr:row>
      <xdr:rowOff>162753</xdr:rowOff>
    </xdr:to>
    <xdr:sp macro="" textlink="">
      <xdr:nvSpPr>
        <xdr:cNvPr id="105" name="フローチャート: 判断 104"/>
        <xdr:cNvSpPr/>
      </xdr:nvSpPr>
      <xdr:spPr>
        <a:xfrm>
          <a:off x="9588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37241</xdr:rowOff>
    </xdr:from>
    <xdr:to>
      <xdr:col>46</xdr:col>
      <xdr:colOff>38100</xdr:colOff>
      <xdr:row>40</xdr:row>
      <xdr:rowOff>138841</xdr:rowOff>
    </xdr:to>
    <xdr:sp macro="" textlink="">
      <xdr:nvSpPr>
        <xdr:cNvPr id="106" name="フローチャート: 判断 105"/>
        <xdr:cNvSpPr/>
      </xdr:nvSpPr>
      <xdr:spPr>
        <a:xfrm>
          <a:off x="8699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86025</xdr:rowOff>
    </xdr:from>
    <xdr:to>
      <xdr:col>41</xdr:col>
      <xdr:colOff>101600</xdr:colOff>
      <xdr:row>41</xdr:row>
      <xdr:rowOff>16175</xdr:rowOff>
    </xdr:to>
    <xdr:sp macro="" textlink="">
      <xdr:nvSpPr>
        <xdr:cNvPr id="107" name="フローチャート: 判断 106"/>
        <xdr:cNvSpPr/>
      </xdr:nvSpPr>
      <xdr:spPr>
        <a:xfrm>
          <a:off x="7810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41</xdr:row>
      <xdr:rowOff>58913</xdr:rowOff>
    </xdr:from>
    <xdr:to>
      <xdr:col>41</xdr:col>
      <xdr:colOff>101600</xdr:colOff>
      <xdr:row>41</xdr:row>
      <xdr:rowOff>160513</xdr:rowOff>
    </xdr:to>
    <xdr:sp macro="" textlink="">
      <xdr:nvSpPr>
        <xdr:cNvPr id="113" name="楕円 112"/>
        <xdr:cNvSpPr/>
      </xdr:nvSpPr>
      <xdr:spPr>
        <a:xfrm>
          <a:off x="7810500" y="708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7830</xdr:rowOff>
    </xdr:from>
    <xdr:ext cx="469744" cy="259045"/>
    <xdr:sp macro="" textlink="">
      <xdr:nvSpPr>
        <xdr:cNvPr id="114" name="n_1aveValue【道路】&#10;一人当たり延長"/>
        <xdr:cNvSpPr txBox="1"/>
      </xdr:nvSpPr>
      <xdr:spPr>
        <a:xfrm>
          <a:off x="93917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155368</xdr:rowOff>
    </xdr:from>
    <xdr:ext cx="469744" cy="259045"/>
    <xdr:sp macro="" textlink="">
      <xdr:nvSpPr>
        <xdr:cNvPr id="115" name="n_2aveValue【道路】&#10;一人当たり延長"/>
        <xdr:cNvSpPr txBox="1"/>
      </xdr:nvSpPr>
      <xdr:spPr>
        <a:xfrm>
          <a:off x="8515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32702</xdr:rowOff>
    </xdr:from>
    <xdr:ext cx="469744" cy="259045"/>
    <xdr:sp macro="" textlink="">
      <xdr:nvSpPr>
        <xdr:cNvPr id="116" name="n_3aveValue【道路】&#10;一人当たり延長"/>
        <xdr:cNvSpPr txBox="1"/>
      </xdr:nvSpPr>
      <xdr:spPr>
        <a:xfrm>
          <a:off x="7626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151640</xdr:rowOff>
    </xdr:from>
    <xdr:ext cx="469744" cy="259045"/>
    <xdr:sp macro="" textlink="">
      <xdr:nvSpPr>
        <xdr:cNvPr id="117" name="n_3mainValue【道路】&#10;一人当たり延長"/>
        <xdr:cNvSpPr txBox="1"/>
      </xdr:nvSpPr>
      <xdr:spPr>
        <a:xfrm>
          <a:off x="7626427" y="718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9" name="テキスト ボックス 12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7" name="テキスト ボックス 13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85725</xdr:rowOff>
    </xdr:from>
    <xdr:to>
      <xdr:col>24</xdr:col>
      <xdr:colOff>62865</xdr:colOff>
      <xdr:row>64</xdr:row>
      <xdr:rowOff>55245</xdr:rowOff>
    </xdr:to>
    <xdr:cxnSp macro="">
      <xdr:nvCxnSpPr>
        <xdr:cNvPr id="141" name="直線コネクタ 140"/>
        <xdr:cNvCxnSpPr/>
      </xdr:nvCxnSpPr>
      <xdr:spPr>
        <a:xfrm flipV="1">
          <a:off x="4634865" y="9515475"/>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340478" cy="259045"/>
    <xdr:sp macro="" textlink="">
      <xdr:nvSpPr>
        <xdr:cNvPr id="142" name="【橋りょう・トンネル】&#10;有形固定資産減価償却率最小値テキスト"/>
        <xdr:cNvSpPr txBox="1"/>
      </xdr:nvSpPr>
      <xdr:spPr>
        <a:xfrm>
          <a:off x="4673600" y="110318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143" name="直線コネクタ 142"/>
        <xdr:cNvCxnSpPr/>
      </xdr:nvCxnSpPr>
      <xdr:spPr>
        <a:xfrm>
          <a:off x="4546600" y="1102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32402</xdr:rowOff>
    </xdr:from>
    <xdr:ext cx="405111" cy="259045"/>
    <xdr:sp macro="" textlink="">
      <xdr:nvSpPr>
        <xdr:cNvPr id="144" name="【橋りょう・トンネル】&#10;有形固定資産減価償却率最大値テキスト"/>
        <xdr:cNvSpPr txBox="1"/>
      </xdr:nvSpPr>
      <xdr:spPr>
        <a:xfrm>
          <a:off x="4673600" y="929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85725</xdr:rowOff>
    </xdr:from>
    <xdr:to>
      <xdr:col>24</xdr:col>
      <xdr:colOff>152400</xdr:colOff>
      <xdr:row>55</xdr:row>
      <xdr:rowOff>85725</xdr:rowOff>
    </xdr:to>
    <xdr:cxnSp macro="">
      <xdr:nvCxnSpPr>
        <xdr:cNvPr id="145" name="直線コネクタ 144"/>
        <xdr:cNvCxnSpPr/>
      </xdr:nvCxnSpPr>
      <xdr:spPr>
        <a:xfrm>
          <a:off x="4546600" y="951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87647</xdr:rowOff>
    </xdr:from>
    <xdr:ext cx="405111" cy="259045"/>
    <xdr:sp macro="" textlink="">
      <xdr:nvSpPr>
        <xdr:cNvPr id="146" name="【橋りょう・トンネル】&#10;有形固定資産減価償却率平均値テキスト"/>
        <xdr:cNvSpPr txBox="1"/>
      </xdr:nvSpPr>
      <xdr:spPr>
        <a:xfrm>
          <a:off x="4673600" y="986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109220</xdr:rowOff>
    </xdr:from>
    <xdr:to>
      <xdr:col>24</xdr:col>
      <xdr:colOff>114300</xdr:colOff>
      <xdr:row>58</xdr:row>
      <xdr:rowOff>39370</xdr:rowOff>
    </xdr:to>
    <xdr:sp macro="" textlink="">
      <xdr:nvSpPr>
        <xdr:cNvPr id="147" name="フローチャート: 判断 146"/>
        <xdr:cNvSpPr/>
      </xdr:nvSpPr>
      <xdr:spPr>
        <a:xfrm>
          <a:off x="4584700" y="98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133985</xdr:rowOff>
    </xdr:from>
    <xdr:to>
      <xdr:col>20</xdr:col>
      <xdr:colOff>38100</xdr:colOff>
      <xdr:row>58</xdr:row>
      <xdr:rowOff>64135</xdr:rowOff>
    </xdr:to>
    <xdr:sp macro="" textlink="">
      <xdr:nvSpPr>
        <xdr:cNvPr id="148" name="フローチャート: 判断 147"/>
        <xdr:cNvSpPr/>
      </xdr:nvSpPr>
      <xdr:spPr>
        <a:xfrm>
          <a:off x="3746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38735</xdr:rowOff>
    </xdr:from>
    <xdr:to>
      <xdr:col>15</xdr:col>
      <xdr:colOff>101600</xdr:colOff>
      <xdr:row>59</xdr:row>
      <xdr:rowOff>140335</xdr:rowOff>
    </xdr:to>
    <xdr:sp macro="" textlink="">
      <xdr:nvSpPr>
        <xdr:cNvPr id="149" name="フローチャート: 判断 148"/>
        <xdr:cNvSpPr/>
      </xdr:nvSpPr>
      <xdr:spPr>
        <a:xfrm>
          <a:off x="2857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19685</xdr:rowOff>
    </xdr:from>
    <xdr:to>
      <xdr:col>10</xdr:col>
      <xdr:colOff>165100</xdr:colOff>
      <xdr:row>58</xdr:row>
      <xdr:rowOff>121285</xdr:rowOff>
    </xdr:to>
    <xdr:sp macro="" textlink="">
      <xdr:nvSpPr>
        <xdr:cNvPr id="150" name="フローチャート: 判断 149"/>
        <xdr:cNvSpPr/>
      </xdr:nvSpPr>
      <xdr:spPr>
        <a:xfrm>
          <a:off x="1968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57785</xdr:rowOff>
    </xdr:from>
    <xdr:to>
      <xdr:col>10</xdr:col>
      <xdr:colOff>165100</xdr:colOff>
      <xdr:row>60</xdr:row>
      <xdr:rowOff>159385</xdr:rowOff>
    </xdr:to>
    <xdr:sp macro="" textlink="">
      <xdr:nvSpPr>
        <xdr:cNvPr id="156" name="楕円 155"/>
        <xdr:cNvSpPr/>
      </xdr:nvSpPr>
      <xdr:spPr>
        <a:xfrm>
          <a:off x="1968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80662</xdr:rowOff>
    </xdr:from>
    <xdr:ext cx="405111" cy="259045"/>
    <xdr:sp macro="" textlink="">
      <xdr:nvSpPr>
        <xdr:cNvPr id="157" name="n_1aveValue【橋りょう・トンネル】&#10;有形固定資産減価償却率"/>
        <xdr:cNvSpPr txBox="1"/>
      </xdr:nvSpPr>
      <xdr:spPr>
        <a:xfrm>
          <a:off x="35820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156862</xdr:rowOff>
    </xdr:from>
    <xdr:ext cx="405111" cy="259045"/>
    <xdr:sp macro="" textlink="">
      <xdr:nvSpPr>
        <xdr:cNvPr id="158" name="n_2aveValue【橋りょう・トンネル】&#10;有形固定資産減価償却率"/>
        <xdr:cNvSpPr txBox="1"/>
      </xdr:nvSpPr>
      <xdr:spPr>
        <a:xfrm>
          <a:off x="2705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137812</xdr:rowOff>
    </xdr:from>
    <xdr:ext cx="405111" cy="259045"/>
    <xdr:sp macro="" textlink="">
      <xdr:nvSpPr>
        <xdr:cNvPr id="159" name="n_3aveValue【橋りょう・トンネル】&#10;有形固定資産減価償却率"/>
        <xdr:cNvSpPr txBox="1"/>
      </xdr:nvSpPr>
      <xdr:spPr>
        <a:xfrm>
          <a:off x="1816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150512</xdr:rowOff>
    </xdr:from>
    <xdr:ext cx="405111" cy="259045"/>
    <xdr:sp macro="" textlink="">
      <xdr:nvSpPr>
        <xdr:cNvPr id="160" name="n_3mainValue【橋りょう・トンネル】&#10;有形固定資産減価償却率"/>
        <xdr:cNvSpPr txBox="1"/>
      </xdr:nvSpPr>
      <xdr:spPr>
        <a:xfrm>
          <a:off x="1816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71" name="直線コネクタ 170"/>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172" name="テキスト ボックス 171"/>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4" name="テキスト ボックス 17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75" name="直線コネクタ 174"/>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176" name="テキスト ボックス 175"/>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8" name="テキスト ボックス 17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61865</xdr:rowOff>
    </xdr:from>
    <xdr:to>
      <xdr:col>54</xdr:col>
      <xdr:colOff>189865</xdr:colOff>
      <xdr:row>63</xdr:row>
      <xdr:rowOff>52463</xdr:rowOff>
    </xdr:to>
    <xdr:cxnSp macro="">
      <xdr:nvCxnSpPr>
        <xdr:cNvPr id="180" name="直線コネクタ 179"/>
        <xdr:cNvCxnSpPr/>
      </xdr:nvCxnSpPr>
      <xdr:spPr>
        <a:xfrm flipV="1">
          <a:off x="10476865" y="9663065"/>
          <a:ext cx="0" cy="1190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56290</xdr:rowOff>
    </xdr:from>
    <xdr:ext cx="378565" cy="259045"/>
    <xdr:sp macro="" textlink="">
      <xdr:nvSpPr>
        <xdr:cNvPr id="181" name="【橋りょう・トンネル】&#10;一人当たり有形固定資産（償却資産）額最小値テキスト"/>
        <xdr:cNvSpPr txBox="1"/>
      </xdr:nvSpPr>
      <xdr:spPr>
        <a:xfrm>
          <a:off x="10515600" y="10857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52463</xdr:rowOff>
    </xdr:from>
    <xdr:to>
      <xdr:col>55</xdr:col>
      <xdr:colOff>88900</xdr:colOff>
      <xdr:row>63</xdr:row>
      <xdr:rowOff>52463</xdr:rowOff>
    </xdr:to>
    <xdr:cxnSp macro="">
      <xdr:nvCxnSpPr>
        <xdr:cNvPr id="182" name="直線コネクタ 181"/>
        <xdr:cNvCxnSpPr/>
      </xdr:nvCxnSpPr>
      <xdr:spPr>
        <a:xfrm>
          <a:off x="10388600" y="1085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8542</xdr:rowOff>
    </xdr:from>
    <xdr:ext cx="599010" cy="259045"/>
    <xdr:sp macro="" textlink="">
      <xdr:nvSpPr>
        <xdr:cNvPr id="183" name="【橋りょう・トンネル】&#10;一人当たり有形固定資産（償却資産）額最大値テキスト"/>
        <xdr:cNvSpPr txBox="1"/>
      </xdr:nvSpPr>
      <xdr:spPr>
        <a:xfrm>
          <a:off x="10515600" y="943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61865</xdr:rowOff>
    </xdr:from>
    <xdr:to>
      <xdr:col>55</xdr:col>
      <xdr:colOff>88900</xdr:colOff>
      <xdr:row>56</xdr:row>
      <xdr:rowOff>61865</xdr:rowOff>
    </xdr:to>
    <xdr:cxnSp macro="">
      <xdr:nvCxnSpPr>
        <xdr:cNvPr id="184" name="直線コネクタ 183"/>
        <xdr:cNvCxnSpPr/>
      </xdr:nvCxnSpPr>
      <xdr:spPr>
        <a:xfrm>
          <a:off x="10388600" y="966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3139</xdr:rowOff>
    </xdr:from>
    <xdr:ext cx="534377" cy="259045"/>
    <xdr:sp macro="" textlink="">
      <xdr:nvSpPr>
        <xdr:cNvPr id="185" name="【橋りょう・トンネル】&#10;一人当たり有形固定資産（償却資産）額平均値テキスト"/>
        <xdr:cNvSpPr txBox="1"/>
      </xdr:nvSpPr>
      <xdr:spPr>
        <a:xfrm>
          <a:off x="10515600" y="1029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24712</xdr:rowOff>
    </xdr:from>
    <xdr:to>
      <xdr:col>55</xdr:col>
      <xdr:colOff>50800</xdr:colOff>
      <xdr:row>60</xdr:row>
      <xdr:rowOff>126312</xdr:rowOff>
    </xdr:to>
    <xdr:sp macro="" textlink="">
      <xdr:nvSpPr>
        <xdr:cNvPr id="186" name="フローチャート: 判断 185"/>
        <xdr:cNvSpPr/>
      </xdr:nvSpPr>
      <xdr:spPr>
        <a:xfrm>
          <a:off x="10426700" y="1031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50441</xdr:rowOff>
    </xdr:from>
    <xdr:to>
      <xdr:col>50</xdr:col>
      <xdr:colOff>165100</xdr:colOff>
      <xdr:row>60</xdr:row>
      <xdr:rowOff>152041</xdr:rowOff>
    </xdr:to>
    <xdr:sp macro="" textlink="">
      <xdr:nvSpPr>
        <xdr:cNvPr id="187" name="フローチャート: 判断 186"/>
        <xdr:cNvSpPr/>
      </xdr:nvSpPr>
      <xdr:spPr>
        <a:xfrm>
          <a:off x="9588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137978</xdr:rowOff>
    </xdr:from>
    <xdr:to>
      <xdr:col>46</xdr:col>
      <xdr:colOff>38100</xdr:colOff>
      <xdr:row>60</xdr:row>
      <xdr:rowOff>68128</xdr:rowOff>
    </xdr:to>
    <xdr:sp macro="" textlink="">
      <xdr:nvSpPr>
        <xdr:cNvPr id="188" name="フローチャート: 判断 187"/>
        <xdr:cNvSpPr/>
      </xdr:nvSpPr>
      <xdr:spPr>
        <a:xfrm>
          <a:off x="8699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81119</xdr:rowOff>
    </xdr:from>
    <xdr:to>
      <xdr:col>41</xdr:col>
      <xdr:colOff>101600</xdr:colOff>
      <xdr:row>61</xdr:row>
      <xdr:rowOff>11269</xdr:rowOff>
    </xdr:to>
    <xdr:sp macro="" textlink="">
      <xdr:nvSpPr>
        <xdr:cNvPr id="189" name="フローチャート: 判断 188"/>
        <xdr:cNvSpPr/>
      </xdr:nvSpPr>
      <xdr:spPr>
        <a:xfrm>
          <a:off x="7810500" y="10368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146385</xdr:rowOff>
    </xdr:from>
    <xdr:to>
      <xdr:col>41</xdr:col>
      <xdr:colOff>101600</xdr:colOff>
      <xdr:row>62</xdr:row>
      <xdr:rowOff>76535</xdr:rowOff>
    </xdr:to>
    <xdr:sp macro="" textlink="">
      <xdr:nvSpPr>
        <xdr:cNvPr id="195" name="楕円 194"/>
        <xdr:cNvSpPr/>
      </xdr:nvSpPr>
      <xdr:spPr>
        <a:xfrm>
          <a:off x="7810500" y="1060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58</xdr:row>
      <xdr:rowOff>168568</xdr:rowOff>
    </xdr:from>
    <xdr:ext cx="534377" cy="259045"/>
    <xdr:sp macro="" textlink="">
      <xdr:nvSpPr>
        <xdr:cNvPr id="196" name="n_1aveValue【橋りょう・トンネル】&#10;一人当たり有形固定資産（償却資産）額"/>
        <xdr:cNvSpPr txBox="1"/>
      </xdr:nvSpPr>
      <xdr:spPr>
        <a:xfrm>
          <a:off x="93594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84655</xdr:rowOff>
    </xdr:from>
    <xdr:ext cx="534377" cy="259045"/>
    <xdr:sp macro="" textlink="">
      <xdr:nvSpPr>
        <xdr:cNvPr id="197" name="n_2aveValue【橋りょう・トンネル】&#10;一人当たり有形固定資産（償却資産）額"/>
        <xdr:cNvSpPr txBox="1"/>
      </xdr:nvSpPr>
      <xdr:spPr>
        <a:xfrm>
          <a:off x="8483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27796</xdr:rowOff>
    </xdr:from>
    <xdr:ext cx="534377" cy="259045"/>
    <xdr:sp macro="" textlink="">
      <xdr:nvSpPr>
        <xdr:cNvPr id="198" name="n_3aveValue【橋りょう・トンネル】&#10;一人当たり有形固定資産（償却資産）額"/>
        <xdr:cNvSpPr txBox="1"/>
      </xdr:nvSpPr>
      <xdr:spPr>
        <a:xfrm>
          <a:off x="7594111" y="1014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67662</xdr:rowOff>
    </xdr:from>
    <xdr:ext cx="534377" cy="259045"/>
    <xdr:sp macro="" textlink="">
      <xdr:nvSpPr>
        <xdr:cNvPr id="199" name="n_3mainValue【橋りょう・トンネル】&#10;一人当たり有形固定資産（償却資産）額"/>
        <xdr:cNvSpPr txBox="1"/>
      </xdr:nvSpPr>
      <xdr:spPr>
        <a:xfrm>
          <a:off x="7594111" y="1069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0" name="テキスト ボックス 20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1" name="直線コネクタ 21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2" name="テキスト ボックス 21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3" name="直線コネクタ 21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4" name="テキスト ボックス 21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5" name="直線コネクタ 21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6" name="テキスト ボックス 21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7" name="直線コネクタ 21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18" name="テキスト ボックス 21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56387</xdr:rowOff>
    </xdr:from>
    <xdr:to>
      <xdr:col>24</xdr:col>
      <xdr:colOff>62865</xdr:colOff>
      <xdr:row>86</xdr:row>
      <xdr:rowOff>8382</xdr:rowOff>
    </xdr:to>
    <xdr:cxnSp macro="">
      <xdr:nvCxnSpPr>
        <xdr:cNvPr id="222" name="直線コネクタ 221"/>
        <xdr:cNvCxnSpPr/>
      </xdr:nvCxnSpPr>
      <xdr:spPr>
        <a:xfrm flipV="1">
          <a:off x="4634865" y="13429487"/>
          <a:ext cx="0" cy="132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12209</xdr:rowOff>
    </xdr:from>
    <xdr:ext cx="405111" cy="259045"/>
    <xdr:sp macro="" textlink="">
      <xdr:nvSpPr>
        <xdr:cNvPr id="223" name="【公営住宅】&#10;有形固定資産減価償却率最小値テキスト"/>
        <xdr:cNvSpPr txBox="1"/>
      </xdr:nvSpPr>
      <xdr:spPr>
        <a:xfrm>
          <a:off x="4673600" y="1475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xdr:rowOff>
    </xdr:from>
    <xdr:to>
      <xdr:col>24</xdr:col>
      <xdr:colOff>152400</xdr:colOff>
      <xdr:row>86</xdr:row>
      <xdr:rowOff>8382</xdr:rowOff>
    </xdr:to>
    <xdr:cxnSp macro="">
      <xdr:nvCxnSpPr>
        <xdr:cNvPr id="224" name="直線コネクタ 223"/>
        <xdr:cNvCxnSpPr/>
      </xdr:nvCxnSpPr>
      <xdr:spPr>
        <a:xfrm>
          <a:off x="4546600" y="1475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3064</xdr:rowOff>
    </xdr:from>
    <xdr:ext cx="405111" cy="259045"/>
    <xdr:sp macro="" textlink="">
      <xdr:nvSpPr>
        <xdr:cNvPr id="225" name="【公営住宅】&#10;有形固定資産減価償却率最大値テキスト"/>
        <xdr:cNvSpPr txBox="1"/>
      </xdr:nvSpPr>
      <xdr:spPr>
        <a:xfrm>
          <a:off x="4673600" y="1320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56387</xdr:rowOff>
    </xdr:from>
    <xdr:to>
      <xdr:col>24</xdr:col>
      <xdr:colOff>152400</xdr:colOff>
      <xdr:row>78</xdr:row>
      <xdr:rowOff>56387</xdr:rowOff>
    </xdr:to>
    <xdr:cxnSp macro="">
      <xdr:nvCxnSpPr>
        <xdr:cNvPr id="226" name="直線コネクタ 225"/>
        <xdr:cNvCxnSpPr/>
      </xdr:nvCxnSpPr>
      <xdr:spPr>
        <a:xfrm>
          <a:off x="4546600" y="1342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155464</xdr:rowOff>
    </xdr:from>
    <xdr:ext cx="405111" cy="259045"/>
    <xdr:sp macro="" textlink="">
      <xdr:nvSpPr>
        <xdr:cNvPr id="227" name="【公営住宅】&#10;有形固定資産減価償却率平均値テキスト"/>
        <xdr:cNvSpPr txBox="1"/>
      </xdr:nvSpPr>
      <xdr:spPr>
        <a:xfrm>
          <a:off x="4673600" y="142143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5587</xdr:rowOff>
    </xdr:from>
    <xdr:to>
      <xdr:col>24</xdr:col>
      <xdr:colOff>114300</xdr:colOff>
      <xdr:row>83</xdr:row>
      <xdr:rowOff>107187</xdr:rowOff>
    </xdr:to>
    <xdr:sp macro="" textlink="">
      <xdr:nvSpPr>
        <xdr:cNvPr id="228" name="フローチャート: 判断 227"/>
        <xdr:cNvSpPr/>
      </xdr:nvSpPr>
      <xdr:spPr>
        <a:xfrm>
          <a:off x="4584700" y="1423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29" name="フローチャート: 判断 228"/>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42163</xdr:rowOff>
    </xdr:from>
    <xdr:to>
      <xdr:col>15</xdr:col>
      <xdr:colOff>101600</xdr:colOff>
      <xdr:row>83</xdr:row>
      <xdr:rowOff>143763</xdr:rowOff>
    </xdr:to>
    <xdr:sp macro="" textlink="">
      <xdr:nvSpPr>
        <xdr:cNvPr id="230" name="フローチャート: 判断 229"/>
        <xdr:cNvSpPr/>
      </xdr:nvSpPr>
      <xdr:spPr>
        <a:xfrm>
          <a:off x="2857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83313</xdr:rowOff>
    </xdr:from>
    <xdr:to>
      <xdr:col>10</xdr:col>
      <xdr:colOff>165100</xdr:colOff>
      <xdr:row>84</xdr:row>
      <xdr:rowOff>13463</xdr:rowOff>
    </xdr:to>
    <xdr:sp macro="" textlink="">
      <xdr:nvSpPr>
        <xdr:cNvPr id="231" name="フローチャート: 判断 230"/>
        <xdr:cNvSpPr/>
      </xdr:nvSpPr>
      <xdr:spPr>
        <a:xfrm>
          <a:off x="1968500" y="1431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85</xdr:row>
      <xdr:rowOff>1015</xdr:rowOff>
    </xdr:from>
    <xdr:to>
      <xdr:col>10</xdr:col>
      <xdr:colOff>165100</xdr:colOff>
      <xdr:row>85</xdr:row>
      <xdr:rowOff>102615</xdr:rowOff>
    </xdr:to>
    <xdr:sp macro="" textlink="">
      <xdr:nvSpPr>
        <xdr:cNvPr id="237" name="楕円 236"/>
        <xdr:cNvSpPr/>
      </xdr:nvSpPr>
      <xdr:spPr>
        <a:xfrm>
          <a:off x="1968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139716</xdr:rowOff>
    </xdr:from>
    <xdr:ext cx="405111" cy="259045"/>
    <xdr:sp macro="" textlink="">
      <xdr:nvSpPr>
        <xdr:cNvPr id="238" name="n_1aveValue【公営住宅】&#10;有形固定資産減価償却率"/>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160290</xdr:rowOff>
    </xdr:from>
    <xdr:ext cx="405111" cy="259045"/>
    <xdr:sp macro="" textlink="">
      <xdr:nvSpPr>
        <xdr:cNvPr id="239" name="n_2aveValue【公営住宅】&#10;有形固定資産減価償却率"/>
        <xdr:cNvSpPr txBox="1"/>
      </xdr:nvSpPr>
      <xdr:spPr>
        <a:xfrm>
          <a:off x="27057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29990</xdr:rowOff>
    </xdr:from>
    <xdr:ext cx="405111" cy="259045"/>
    <xdr:sp macro="" textlink="">
      <xdr:nvSpPr>
        <xdr:cNvPr id="240" name="n_3aveValue【公営住宅】&#10;有形固定資産減価償却率"/>
        <xdr:cNvSpPr txBox="1"/>
      </xdr:nvSpPr>
      <xdr:spPr>
        <a:xfrm>
          <a:off x="1816744" y="14088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93742</xdr:rowOff>
    </xdr:from>
    <xdr:ext cx="405111" cy="259045"/>
    <xdr:sp macro="" textlink="">
      <xdr:nvSpPr>
        <xdr:cNvPr id="241" name="n_3mainValue【公営住宅】&#10;有形固定資産減価償却率"/>
        <xdr:cNvSpPr txBox="1"/>
      </xdr:nvSpPr>
      <xdr:spPr>
        <a:xfrm>
          <a:off x="1816744" y="1466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9" name="正方形/長方形 24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0" name="テキスト ボックス 24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1" name="直線コネクタ 25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2" name="直線コネクタ 25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3" name="テキスト ボックス 25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4" name="直線コネクタ 25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5" name="テキスト ボックス 25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6" name="直線コネクタ 25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7" name="テキスト ボックス 25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8" name="直線コネクタ 25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9" name="テキスト ボックス 25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132741</xdr:rowOff>
    </xdr:from>
    <xdr:to>
      <xdr:col>54</xdr:col>
      <xdr:colOff>189865</xdr:colOff>
      <xdr:row>86</xdr:row>
      <xdr:rowOff>36271</xdr:rowOff>
    </xdr:to>
    <xdr:cxnSp macro="">
      <xdr:nvCxnSpPr>
        <xdr:cNvPr id="263" name="直線コネクタ 262"/>
        <xdr:cNvCxnSpPr/>
      </xdr:nvCxnSpPr>
      <xdr:spPr>
        <a:xfrm flipV="1">
          <a:off x="10476865" y="13505841"/>
          <a:ext cx="0" cy="127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64"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65" name="直線コネクタ 264"/>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79418</xdr:rowOff>
    </xdr:from>
    <xdr:ext cx="469744" cy="259045"/>
    <xdr:sp macro="" textlink="">
      <xdr:nvSpPr>
        <xdr:cNvPr id="266" name="【公営住宅】&#10;一人当たり面積最大値テキスト"/>
        <xdr:cNvSpPr txBox="1"/>
      </xdr:nvSpPr>
      <xdr:spPr>
        <a:xfrm>
          <a:off x="10515600" y="1328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132741</xdr:rowOff>
    </xdr:from>
    <xdr:to>
      <xdr:col>55</xdr:col>
      <xdr:colOff>88900</xdr:colOff>
      <xdr:row>78</xdr:row>
      <xdr:rowOff>132741</xdr:rowOff>
    </xdr:to>
    <xdr:cxnSp macro="">
      <xdr:nvCxnSpPr>
        <xdr:cNvPr id="267" name="直線コネクタ 266"/>
        <xdr:cNvCxnSpPr/>
      </xdr:nvCxnSpPr>
      <xdr:spPr>
        <a:xfrm>
          <a:off x="10388600" y="13505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91000</xdr:rowOff>
    </xdr:from>
    <xdr:ext cx="469744" cy="259045"/>
    <xdr:sp macro="" textlink="">
      <xdr:nvSpPr>
        <xdr:cNvPr id="268" name="【公営住宅】&#10;一人当たり面積平均値テキスト"/>
        <xdr:cNvSpPr txBox="1"/>
      </xdr:nvSpPr>
      <xdr:spPr>
        <a:xfrm>
          <a:off x="10515600" y="14492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112573</xdr:rowOff>
    </xdr:from>
    <xdr:to>
      <xdr:col>55</xdr:col>
      <xdr:colOff>50800</xdr:colOff>
      <xdr:row>85</xdr:row>
      <xdr:rowOff>42723</xdr:rowOff>
    </xdr:to>
    <xdr:sp macro="" textlink="">
      <xdr:nvSpPr>
        <xdr:cNvPr id="269" name="フローチャート: 判断 268"/>
        <xdr:cNvSpPr/>
      </xdr:nvSpPr>
      <xdr:spPr>
        <a:xfrm>
          <a:off x="10426700" y="1451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118974</xdr:rowOff>
    </xdr:from>
    <xdr:to>
      <xdr:col>50</xdr:col>
      <xdr:colOff>165100</xdr:colOff>
      <xdr:row>85</xdr:row>
      <xdr:rowOff>49124</xdr:rowOff>
    </xdr:to>
    <xdr:sp macro="" textlink="">
      <xdr:nvSpPr>
        <xdr:cNvPr id="270" name="フローチャート: 判断 269"/>
        <xdr:cNvSpPr/>
      </xdr:nvSpPr>
      <xdr:spPr>
        <a:xfrm>
          <a:off x="9588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113488</xdr:rowOff>
    </xdr:from>
    <xdr:to>
      <xdr:col>46</xdr:col>
      <xdr:colOff>38100</xdr:colOff>
      <xdr:row>85</xdr:row>
      <xdr:rowOff>43638</xdr:rowOff>
    </xdr:to>
    <xdr:sp macro="" textlink="">
      <xdr:nvSpPr>
        <xdr:cNvPr id="271" name="フローチャート: 判断 270"/>
        <xdr:cNvSpPr/>
      </xdr:nvSpPr>
      <xdr:spPr>
        <a:xfrm>
          <a:off x="8699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45822</xdr:rowOff>
    </xdr:from>
    <xdr:to>
      <xdr:col>41</xdr:col>
      <xdr:colOff>101600</xdr:colOff>
      <xdr:row>84</xdr:row>
      <xdr:rowOff>147422</xdr:rowOff>
    </xdr:to>
    <xdr:sp macro="" textlink="">
      <xdr:nvSpPr>
        <xdr:cNvPr id="272" name="フローチャート: 判断 271"/>
        <xdr:cNvSpPr/>
      </xdr:nvSpPr>
      <xdr:spPr>
        <a:xfrm>
          <a:off x="7810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112116</xdr:rowOff>
    </xdr:from>
    <xdr:to>
      <xdr:col>41</xdr:col>
      <xdr:colOff>101600</xdr:colOff>
      <xdr:row>86</xdr:row>
      <xdr:rowOff>42266</xdr:rowOff>
    </xdr:to>
    <xdr:sp macro="" textlink="">
      <xdr:nvSpPr>
        <xdr:cNvPr id="278" name="楕円 277"/>
        <xdr:cNvSpPr/>
      </xdr:nvSpPr>
      <xdr:spPr>
        <a:xfrm>
          <a:off x="7810500" y="1468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65651</xdr:rowOff>
    </xdr:from>
    <xdr:ext cx="469744" cy="259045"/>
    <xdr:sp macro="" textlink="">
      <xdr:nvSpPr>
        <xdr:cNvPr id="279" name="n_1aveValue【公営住宅】&#10;一人当たり面積"/>
        <xdr:cNvSpPr txBox="1"/>
      </xdr:nvSpPr>
      <xdr:spPr>
        <a:xfrm>
          <a:off x="93917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60165</xdr:rowOff>
    </xdr:from>
    <xdr:ext cx="469744" cy="259045"/>
    <xdr:sp macro="" textlink="">
      <xdr:nvSpPr>
        <xdr:cNvPr id="280" name="n_2aveValue【公営住宅】&#10;一人当たり面積"/>
        <xdr:cNvSpPr txBox="1"/>
      </xdr:nvSpPr>
      <xdr:spPr>
        <a:xfrm>
          <a:off x="8515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163949</xdr:rowOff>
    </xdr:from>
    <xdr:ext cx="469744" cy="259045"/>
    <xdr:sp macro="" textlink="">
      <xdr:nvSpPr>
        <xdr:cNvPr id="281" name="n_3aveValue【公営住宅】&#10;一人当たり面積"/>
        <xdr:cNvSpPr txBox="1"/>
      </xdr:nvSpPr>
      <xdr:spPr>
        <a:xfrm>
          <a:off x="7626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33393</xdr:rowOff>
    </xdr:from>
    <xdr:ext cx="469744" cy="259045"/>
    <xdr:sp macro="" textlink="">
      <xdr:nvSpPr>
        <xdr:cNvPr id="282" name="n_3mainValue【公営住宅】&#10;一人当たり面積"/>
        <xdr:cNvSpPr txBox="1"/>
      </xdr:nvSpPr>
      <xdr:spPr>
        <a:xfrm>
          <a:off x="7626427" y="1477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9" name="テキスト ボックス 30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0" name="直線コネクタ 3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1" name="テキスト ボックス 31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2" name="直線コネクタ 3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3" name="テキスト ボックス 3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4" name="直線コネクタ 3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5" name="テキスト ボックス 3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6" name="直線コネクタ 3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7" name="テキスト ボックス 3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8" name="直線コネクタ 3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9" name="テキスト ボックス 31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1" name="テキスト ボックス 32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41</xdr:row>
      <xdr:rowOff>91440</xdr:rowOff>
    </xdr:to>
    <xdr:cxnSp macro="">
      <xdr:nvCxnSpPr>
        <xdr:cNvPr id="323" name="直線コネクタ 322"/>
        <xdr:cNvCxnSpPr/>
      </xdr:nvCxnSpPr>
      <xdr:spPr>
        <a:xfrm flipV="1">
          <a:off x="16318864" y="575691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95267</xdr:rowOff>
    </xdr:from>
    <xdr:ext cx="405111" cy="259045"/>
    <xdr:sp macro="" textlink="">
      <xdr:nvSpPr>
        <xdr:cNvPr id="324" name="【認定こども園・幼稚園・保育所】&#10;有形固定資産減価償却率最小値テキスト"/>
        <xdr:cNvSpPr txBox="1"/>
      </xdr:nvSpPr>
      <xdr:spPr>
        <a:xfrm>
          <a:off x="16357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91440</xdr:rowOff>
    </xdr:from>
    <xdr:to>
      <xdr:col>86</xdr:col>
      <xdr:colOff>25400</xdr:colOff>
      <xdr:row>41</xdr:row>
      <xdr:rowOff>91440</xdr:rowOff>
    </xdr:to>
    <xdr:cxnSp macro="">
      <xdr:nvCxnSpPr>
        <xdr:cNvPr id="325" name="直線コネクタ 324"/>
        <xdr:cNvCxnSpPr/>
      </xdr:nvCxnSpPr>
      <xdr:spPr>
        <a:xfrm>
          <a:off x="16230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326" name="【認定こども園・幼稚園・保育所】&#10;有形固定資産減価償却率最大値テキスト"/>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327" name="直線コネクタ 326"/>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38117</xdr:rowOff>
    </xdr:from>
    <xdr:ext cx="405111" cy="259045"/>
    <xdr:sp macro="" textlink="">
      <xdr:nvSpPr>
        <xdr:cNvPr id="328" name="【認定こども園・幼稚園・保育所】&#10;有形固定資産減価償却率平均値テキスト"/>
        <xdr:cNvSpPr txBox="1"/>
      </xdr:nvSpPr>
      <xdr:spPr>
        <a:xfrm>
          <a:off x="16357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329" name="フローチャート: 判断 328"/>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330" name="フローチャート: 判断 329"/>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80645</xdr:rowOff>
    </xdr:from>
    <xdr:to>
      <xdr:col>76</xdr:col>
      <xdr:colOff>165100</xdr:colOff>
      <xdr:row>38</xdr:row>
      <xdr:rowOff>10795</xdr:rowOff>
    </xdr:to>
    <xdr:sp macro="" textlink="">
      <xdr:nvSpPr>
        <xdr:cNvPr id="331" name="フローチャート: 判断 330"/>
        <xdr:cNvSpPr/>
      </xdr:nvSpPr>
      <xdr:spPr>
        <a:xfrm>
          <a:off x="14541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97790</xdr:rowOff>
    </xdr:from>
    <xdr:to>
      <xdr:col>72</xdr:col>
      <xdr:colOff>38100</xdr:colOff>
      <xdr:row>37</xdr:row>
      <xdr:rowOff>27940</xdr:rowOff>
    </xdr:to>
    <xdr:sp macro="" textlink="">
      <xdr:nvSpPr>
        <xdr:cNvPr id="332" name="フローチャート: 判断 331"/>
        <xdr:cNvSpPr/>
      </xdr:nvSpPr>
      <xdr:spPr>
        <a:xfrm>
          <a:off x="13652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101600</xdr:rowOff>
    </xdr:from>
    <xdr:to>
      <xdr:col>72</xdr:col>
      <xdr:colOff>38100</xdr:colOff>
      <xdr:row>36</xdr:row>
      <xdr:rowOff>31750</xdr:rowOff>
    </xdr:to>
    <xdr:sp macro="" textlink="">
      <xdr:nvSpPr>
        <xdr:cNvPr id="338" name="楕円 337"/>
        <xdr:cNvSpPr/>
      </xdr:nvSpPr>
      <xdr:spPr>
        <a:xfrm>
          <a:off x="13652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13987</xdr:rowOff>
    </xdr:from>
    <xdr:ext cx="405111" cy="259045"/>
    <xdr:sp macro="" textlink="">
      <xdr:nvSpPr>
        <xdr:cNvPr id="339" name="n_1aveValue【認定こども園・幼稚園・保育所】&#10;有形固定資産減価償却率"/>
        <xdr:cNvSpPr txBox="1"/>
      </xdr:nvSpPr>
      <xdr:spPr>
        <a:xfrm>
          <a:off x="15266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27322</xdr:rowOff>
    </xdr:from>
    <xdr:ext cx="405111" cy="259045"/>
    <xdr:sp macro="" textlink="">
      <xdr:nvSpPr>
        <xdr:cNvPr id="340" name="n_2aveValue【認定こども園・幼稚園・保育所】&#10;有形固定資産減価償却率"/>
        <xdr:cNvSpPr txBox="1"/>
      </xdr:nvSpPr>
      <xdr:spPr>
        <a:xfrm>
          <a:off x="14389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19067</xdr:rowOff>
    </xdr:from>
    <xdr:ext cx="405111" cy="259045"/>
    <xdr:sp macro="" textlink="">
      <xdr:nvSpPr>
        <xdr:cNvPr id="341" name="n_3aveValue【認定こども園・幼稚園・保育所】&#10;有形固定資産減価償却率"/>
        <xdr:cNvSpPr txBox="1"/>
      </xdr:nvSpPr>
      <xdr:spPr>
        <a:xfrm>
          <a:off x="13500744" y="636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48277</xdr:rowOff>
    </xdr:from>
    <xdr:ext cx="405111" cy="259045"/>
    <xdr:sp macro="" textlink="">
      <xdr:nvSpPr>
        <xdr:cNvPr id="342" name="n_3mainValue【認定こども園・幼稚園・保育所】&#10;有形固定資産減価償却率"/>
        <xdr:cNvSpPr txBox="1"/>
      </xdr:nvSpPr>
      <xdr:spPr>
        <a:xfrm>
          <a:off x="135007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3" name="正方形/長方形 3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4" name="正方形/長方形 3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5" name="正方形/長方形 3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6" name="正方形/長方形 3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7" name="正方形/長方形 3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8" name="正方形/長方形 3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9" name="正方形/長方形 3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0" name="正方形/長方形 3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1" name="テキスト ボックス 3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2" name="直線コネクタ 3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3" name="直線コネクタ 3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54" name="テキスト ボックス 35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5" name="直線コネクタ 3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6" name="テキスト ボックス 35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7" name="直線コネクタ 3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8" name="テキスト ボックス 35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9" name="直線コネクタ 3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60" name="テキスト ボックス 35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1" name="直線コネクタ 3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62" name="テキスト ボックス 36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3" name="直線コネクタ 3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4" name="テキスト ボックス 36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125730</xdr:rowOff>
    </xdr:to>
    <xdr:cxnSp macro="">
      <xdr:nvCxnSpPr>
        <xdr:cNvPr id="366" name="直線コネクタ 365"/>
        <xdr:cNvCxnSpPr/>
      </xdr:nvCxnSpPr>
      <xdr:spPr>
        <a:xfrm flipV="1">
          <a:off x="22160864" y="588264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129557</xdr:rowOff>
    </xdr:from>
    <xdr:ext cx="469744" cy="259045"/>
    <xdr:sp macro="" textlink="">
      <xdr:nvSpPr>
        <xdr:cNvPr id="367" name="【認定こども園・幼稚園・保育所】&#10;一人当たり面積最小値テキスト"/>
        <xdr:cNvSpPr txBox="1"/>
      </xdr:nvSpPr>
      <xdr:spPr>
        <a:xfrm>
          <a:off x="22199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125730</xdr:rowOff>
    </xdr:from>
    <xdr:to>
      <xdr:col>116</xdr:col>
      <xdr:colOff>152400</xdr:colOff>
      <xdr:row>41</xdr:row>
      <xdr:rowOff>125730</xdr:rowOff>
    </xdr:to>
    <xdr:cxnSp macro="">
      <xdr:nvCxnSpPr>
        <xdr:cNvPr id="368" name="直線コネクタ 367"/>
        <xdr:cNvCxnSpPr/>
      </xdr:nvCxnSpPr>
      <xdr:spPr>
        <a:xfrm>
          <a:off x="22072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369"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370" name="直線コネクタ 369"/>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30497</xdr:rowOff>
    </xdr:from>
    <xdr:ext cx="469744" cy="259045"/>
    <xdr:sp macro="" textlink="">
      <xdr:nvSpPr>
        <xdr:cNvPr id="371" name="【認定こども園・幼稚園・保育所】&#10;一人当たり面積平均値テキスト"/>
        <xdr:cNvSpPr txBox="1"/>
      </xdr:nvSpPr>
      <xdr:spPr>
        <a:xfrm>
          <a:off x="22199600" y="671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372" name="フローチャート: 判断 371"/>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373" name="フローチャート: 判断 372"/>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170180</xdr:rowOff>
    </xdr:from>
    <xdr:to>
      <xdr:col>107</xdr:col>
      <xdr:colOff>101600</xdr:colOff>
      <xdr:row>39</xdr:row>
      <xdr:rowOff>100330</xdr:rowOff>
    </xdr:to>
    <xdr:sp macro="" textlink="">
      <xdr:nvSpPr>
        <xdr:cNvPr id="374" name="フローチャート: 判断 373"/>
        <xdr:cNvSpPr/>
      </xdr:nvSpPr>
      <xdr:spPr>
        <a:xfrm>
          <a:off x="20383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52070</xdr:rowOff>
    </xdr:from>
    <xdr:to>
      <xdr:col>102</xdr:col>
      <xdr:colOff>165100</xdr:colOff>
      <xdr:row>39</xdr:row>
      <xdr:rowOff>153670</xdr:rowOff>
    </xdr:to>
    <xdr:sp macro="" textlink="">
      <xdr:nvSpPr>
        <xdr:cNvPr id="375" name="フローチャート: 判断 374"/>
        <xdr:cNvSpPr/>
      </xdr:nvSpPr>
      <xdr:spPr>
        <a:xfrm>
          <a:off x="19494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6" name="テキスト ボックス 3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7" name="テキスト ボックス 3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8" name="テキスト ボックス 3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9" name="テキスト ボックス 3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0" name="テキスト ボックス 3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90170</xdr:rowOff>
    </xdr:from>
    <xdr:to>
      <xdr:col>102</xdr:col>
      <xdr:colOff>165100</xdr:colOff>
      <xdr:row>38</xdr:row>
      <xdr:rowOff>20320</xdr:rowOff>
    </xdr:to>
    <xdr:sp macro="" textlink="">
      <xdr:nvSpPr>
        <xdr:cNvPr id="381" name="楕円 380"/>
        <xdr:cNvSpPr/>
      </xdr:nvSpPr>
      <xdr:spPr>
        <a:xfrm>
          <a:off x="19494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162577</xdr:rowOff>
    </xdr:from>
    <xdr:ext cx="469744" cy="259045"/>
    <xdr:sp macro="" textlink="">
      <xdr:nvSpPr>
        <xdr:cNvPr id="382" name="n_1aveValue【認定こども園・幼稚園・保育所】&#10;一人当たり面積"/>
        <xdr:cNvSpPr txBox="1"/>
      </xdr:nvSpPr>
      <xdr:spPr>
        <a:xfrm>
          <a:off x="21075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116857</xdr:rowOff>
    </xdr:from>
    <xdr:ext cx="469744" cy="259045"/>
    <xdr:sp macro="" textlink="">
      <xdr:nvSpPr>
        <xdr:cNvPr id="383" name="n_2aveValue【認定こども園・幼稚園・保育所】&#10;一人当たり面積"/>
        <xdr:cNvSpPr txBox="1"/>
      </xdr:nvSpPr>
      <xdr:spPr>
        <a:xfrm>
          <a:off x="20199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144797</xdr:rowOff>
    </xdr:from>
    <xdr:ext cx="469744" cy="259045"/>
    <xdr:sp macro="" textlink="">
      <xdr:nvSpPr>
        <xdr:cNvPr id="384" name="n_3aveValue【認定こども園・幼稚園・保育所】&#10;一人当たり面積"/>
        <xdr:cNvSpPr txBox="1"/>
      </xdr:nvSpPr>
      <xdr:spPr>
        <a:xfrm>
          <a:off x="193104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36847</xdr:rowOff>
    </xdr:from>
    <xdr:ext cx="469744" cy="259045"/>
    <xdr:sp macro="" textlink="">
      <xdr:nvSpPr>
        <xdr:cNvPr id="385" name="n_3mainValue【認定こども園・幼稚園・保育所】&#10;一人当たり面積"/>
        <xdr:cNvSpPr txBox="1"/>
      </xdr:nvSpPr>
      <xdr:spPr>
        <a:xfrm>
          <a:off x="19310427"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6" name="正方形/長方形 3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7" name="正方形/長方形 3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8" name="正方形/長方形 3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9" name="正方形/長方形 3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0" name="正方形/長方形 3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1" name="正方形/長方形 3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2" name="正方形/長方形 3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3" name="正方形/長方形 3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4" name="テキスト ボックス 3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5" name="直線コネクタ 3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6" name="テキスト ボックス 39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7" name="直線コネクタ 39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98" name="テキスト ボックス 39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9" name="直線コネクタ 39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0" name="テキスト ボックス 39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1" name="直線コネクタ 40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2" name="テキスト ボックス 40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3" name="直線コネクタ 40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4" name="テキスト ボックス 40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5" name="直線コネクタ 40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6" name="テキスト ボックス 40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7" name="直線コネクタ 40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08" name="テキスト ボックス 40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9" name="直線コネクタ 4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10" name="テキスト ボックス 40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112667</xdr:rowOff>
    </xdr:from>
    <xdr:to>
      <xdr:col>85</xdr:col>
      <xdr:colOff>126364</xdr:colOff>
      <xdr:row>64</xdr:row>
      <xdr:rowOff>71846</xdr:rowOff>
    </xdr:to>
    <xdr:cxnSp macro="">
      <xdr:nvCxnSpPr>
        <xdr:cNvPr id="412" name="直線コネクタ 411"/>
        <xdr:cNvCxnSpPr/>
      </xdr:nvCxnSpPr>
      <xdr:spPr>
        <a:xfrm flipV="1">
          <a:off x="16318864" y="954241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413" name="【学校施設】&#10;有形固定資産減価償却率最小値テキスト"/>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414" name="直線コネクタ 413"/>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59344</xdr:rowOff>
    </xdr:from>
    <xdr:ext cx="405111" cy="259045"/>
    <xdr:sp macro="" textlink="">
      <xdr:nvSpPr>
        <xdr:cNvPr id="415" name="【学校施設】&#10;有形固定資産減価償却率最大値テキスト"/>
        <xdr:cNvSpPr txBox="1"/>
      </xdr:nvSpPr>
      <xdr:spPr>
        <a:xfrm>
          <a:off x="16357600" y="931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112667</xdr:rowOff>
    </xdr:from>
    <xdr:to>
      <xdr:col>86</xdr:col>
      <xdr:colOff>25400</xdr:colOff>
      <xdr:row>55</xdr:row>
      <xdr:rowOff>112667</xdr:rowOff>
    </xdr:to>
    <xdr:cxnSp macro="">
      <xdr:nvCxnSpPr>
        <xdr:cNvPr id="416" name="直線コネクタ 415"/>
        <xdr:cNvCxnSpPr/>
      </xdr:nvCxnSpPr>
      <xdr:spPr>
        <a:xfrm>
          <a:off x="16230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79483</xdr:rowOff>
    </xdr:from>
    <xdr:ext cx="405111" cy="259045"/>
    <xdr:sp macro="" textlink="">
      <xdr:nvSpPr>
        <xdr:cNvPr id="417" name="【学校施設】&#10;有形固定資産減価償却率平均値テキスト"/>
        <xdr:cNvSpPr txBox="1"/>
      </xdr:nvSpPr>
      <xdr:spPr>
        <a:xfrm>
          <a:off x="16357600" y="10195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101056</xdr:rowOff>
    </xdr:from>
    <xdr:to>
      <xdr:col>85</xdr:col>
      <xdr:colOff>177800</xdr:colOff>
      <xdr:row>60</xdr:row>
      <xdr:rowOff>31206</xdr:rowOff>
    </xdr:to>
    <xdr:sp macro="" textlink="">
      <xdr:nvSpPr>
        <xdr:cNvPr id="418" name="フローチャート: 判断 417"/>
        <xdr:cNvSpPr/>
      </xdr:nvSpPr>
      <xdr:spPr>
        <a:xfrm>
          <a:off x="162687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419" name="フローチャート: 判断 418"/>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420" name="フローチャート: 判断 419"/>
        <xdr:cNvSpPr/>
      </xdr:nvSpPr>
      <xdr:spPr>
        <a:xfrm>
          <a:off x="14541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56969</xdr:rowOff>
    </xdr:from>
    <xdr:to>
      <xdr:col>72</xdr:col>
      <xdr:colOff>38100</xdr:colOff>
      <xdr:row>60</xdr:row>
      <xdr:rowOff>158569</xdr:rowOff>
    </xdr:to>
    <xdr:sp macro="" textlink="">
      <xdr:nvSpPr>
        <xdr:cNvPr id="421" name="フローチャート: 判断 420"/>
        <xdr:cNvSpPr/>
      </xdr:nvSpPr>
      <xdr:spPr>
        <a:xfrm>
          <a:off x="13652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2" name="テキスト ボックス 4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3" name="テキスト ボックス 4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4" name="テキスト ボックス 4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5" name="テキスト ボックス 4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6" name="テキスト ボックス 4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83094</xdr:rowOff>
    </xdr:from>
    <xdr:to>
      <xdr:col>72</xdr:col>
      <xdr:colOff>38100</xdr:colOff>
      <xdr:row>59</xdr:row>
      <xdr:rowOff>13244</xdr:rowOff>
    </xdr:to>
    <xdr:sp macro="" textlink="">
      <xdr:nvSpPr>
        <xdr:cNvPr id="427" name="楕円 426"/>
        <xdr:cNvSpPr/>
      </xdr:nvSpPr>
      <xdr:spPr>
        <a:xfrm>
          <a:off x="13652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60796</xdr:rowOff>
    </xdr:from>
    <xdr:ext cx="405111" cy="259045"/>
    <xdr:sp macro="" textlink="">
      <xdr:nvSpPr>
        <xdr:cNvPr id="428" name="n_1aveValue【学校施設】&#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77124</xdr:rowOff>
    </xdr:from>
    <xdr:ext cx="405111" cy="259045"/>
    <xdr:sp macro="" textlink="">
      <xdr:nvSpPr>
        <xdr:cNvPr id="429" name="n_2aveValue【学校施設】&#10;有形固定資産減価償却率"/>
        <xdr:cNvSpPr txBox="1"/>
      </xdr:nvSpPr>
      <xdr:spPr>
        <a:xfrm>
          <a:off x="143897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149696</xdr:rowOff>
    </xdr:from>
    <xdr:ext cx="405111" cy="259045"/>
    <xdr:sp macro="" textlink="">
      <xdr:nvSpPr>
        <xdr:cNvPr id="430" name="n_3aveValue【学校施設】&#10;有形固定資産減価償却率"/>
        <xdr:cNvSpPr txBox="1"/>
      </xdr:nvSpPr>
      <xdr:spPr>
        <a:xfrm>
          <a:off x="13500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29771</xdr:rowOff>
    </xdr:from>
    <xdr:ext cx="405111" cy="259045"/>
    <xdr:sp macro="" textlink="">
      <xdr:nvSpPr>
        <xdr:cNvPr id="431" name="n_3mainValue【学校施設】&#10;有形固定資産減価償却率"/>
        <xdr:cNvSpPr txBox="1"/>
      </xdr:nvSpPr>
      <xdr:spPr>
        <a:xfrm>
          <a:off x="135007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2" name="正方形/長方形 4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3" name="正方形/長方形 4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4" name="正方形/長方形 4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5" name="正方形/長方形 4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6" name="正方形/長方形 4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7" name="正方形/長方形 4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8" name="正方形/長方形 4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9" name="正方形/長方形 4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0" name="テキスト ボックス 4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1" name="直線コネクタ 4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2" name="テキスト ボックス 44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43" name="直線コネクタ 44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4" name="テキスト ボックス 44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5" name="直線コネクタ 44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6" name="テキスト ボックス 44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7" name="直線コネクタ 44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8" name="テキスト ボックス 44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9" name="直線コネクタ 44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0" name="テキスト ボックス 44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1" name="直線コネクタ 4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2" name="テキスト ボックス 4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45263</xdr:rowOff>
    </xdr:from>
    <xdr:to>
      <xdr:col>116</xdr:col>
      <xdr:colOff>62864</xdr:colOff>
      <xdr:row>64</xdr:row>
      <xdr:rowOff>54864</xdr:rowOff>
    </xdr:to>
    <xdr:cxnSp macro="">
      <xdr:nvCxnSpPr>
        <xdr:cNvPr id="454" name="直線コネクタ 453"/>
        <xdr:cNvCxnSpPr/>
      </xdr:nvCxnSpPr>
      <xdr:spPr>
        <a:xfrm flipV="1">
          <a:off x="22160864" y="9475013"/>
          <a:ext cx="0" cy="1552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55"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456" name="直線コネクタ 455"/>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163390</xdr:rowOff>
    </xdr:from>
    <xdr:ext cx="469744" cy="259045"/>
    <xdr:sp macro="" textlink="">
      <xdr:nvSpPr>
        <xdr:cNvPr id="457" name="【学校施設】&#10;一人当たり面積最大値テキスト"/>
        <xdr:cNvSpPr txBox="1"/>
      </xdr:nvSpPr>
      <xdr:spPr>
        <a:xfrm>
          <a:off x="22199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45263</xdr:rowOff>
    </xdr:from>
    <xdr:to>
      <xdr:col>116</xdr:col>
      <xdr:colOff>152400</xdr:colOff>
      <xdr:row>55</xdr:row>
      <xdr:rowOff>45263</xdr:rowOff>
    </xdr:to>
    <xdr:cxnSp macro="">
      <xdr:nvCxnSpPr>
        <xdr:cNvPr id="458" name="直線コネクタ 457"/>
        <xdr:cNvCxnSpPr/>
      </xdr:nvCxnSpPr>
      <xdr:spPr>
        <a:xfrm>
          <a:off x="22072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137024</xdr:rowOff>
    </xdr:from>
    <xdr:ext cx="469744" cy="259045"/>
    <xdr:sp macro="" textlink="">
      <xdr:nvSpPr>
        <xdr:cNvPr id="459" name="【学校施設】&#10;一人当たり面積平均値テキスト"/>
        <xdr:cNvSpPr txBox="1"/>
      </xdr:nvSpPr>
      <xdr:spPr>
        <a:xfrm>
          <a:off x="22199600" y="10766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158597</xdr:rowOff>
    </xdr:from>
    <xdr:to>
      <xdr:col>116</xdr:col>
      <xdr:colOff>114300</xdr:colOff>
      <xdr:row>63</xdr:row>
      <xdr:rowOff>88747</xdr:rowOff>
    </xdr:to>
    <xdr:sp macro="" textlink="">
      <xdr:nvSpPr>
        <xdr:cNvPr id="460" name="フローチャート: 判断 459"/>
        <xdr:cNvSpPr/>
      </xdr:nvSpPr>
      <xdr:spPr>
        <a:xfrm>
          <a:off x="22110700" y="107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169113</xdr:rowOff>
    </xdr:from>
    <xdr:to>
      <xdr:col>112</xdr:col>
      <xdr:colOff>38100</xdr:colOff>
      <xdr:row>63</xdr:row>
      <xdr:rowOff>99263</xdr:rowOff>
    </xdr:to>
    <xdr:sp macro="" textlink="">
      <xdr:nvSpPr>
        <xdr:cNvPr id="461" name="フローチャート: 判断 460"/>
        <xdr:cNvSpPr/>
      </xdr:nvSpPr>
      <xdr:spPr>
        <a:xfrm>
          <a:off x="21272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5435</xdr:rowOff>
    </xdr:from>
    <xdr:to>
      <xdr:col>107</xdr:col>
      <xdr:colOff>101600</xdr:colOff>
      <xdr:row>63</xdr:row>
      <xdr:rowOff>107035</xdr:rowOff>
    </xdr:to>
    <xdr:sp macro="" textlink="">
      <xdr:nvSpPr>
        <xdr:cNvPr id="462" name="フローチャート: 判断 461"/>
        <xdr:cNvSpPr/>
      </xdr:nvSpPr>
      <xdr:spPr>
        <a:xfrm>
          <a:off x="20383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52527</xdr:rowOff>
    </xdr:from>
    <xdr:to>
      <xdr:col>102</xdr:col>
      <xdr:colOff>165100</xdr:colOff>
      <xdr:row>63</xdr:row>
      <xdr:rowOff>154127</xdr:rowOff>
    </xdr:to>
    <xdr:sp macro="" textlink="">
      <xdr:nvSpPr>
        <xdr:cNvPr id="463" name="フローチャート: 判断 462"/>
        <xdr:cNvSpPr/>
      </xdr:nvSpPr>
      <xdr:spPr>
        <a:xfrm>
          <a:off x="19494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4" name="テキスト ボックス 46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5" name="テキスト ボックス 46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6" name="テキスト ボックス 46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7" name="テキスト ボックス 46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8" name="テキスト ボックス 46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44755</xdr:rowOff>
    </xdr:from>
    <xdr:to>
      <xdr:col>102</xdr:col>
      <xdr:colOff>165100</xdr:colOff>
      <xdr:row>63</xdr:row>
      <xdr:rowOff>146355</xdr:rowOff>
    </xdr:to>
    <xdr:sp macro="" textlink="">
      <xdr:nvSpPr>
        <xdr:cNvPr id="469" name="楕円 468"/>
        <xdr:cNvSpPr/>
      </xdr:nvSpPr>
      <xdr:spPr>
        <a:xfrm>
          <a:off x="19494500" y="1084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115790</xdr:rowOff>
    </xdr:from>
    <xdr:ext cx="469744" cy="259045"/>
    <xdr:sp macro="" textlink="">
      <xdr:nvSpPr>
        <xdr:cNvPr id="470" name="n_1aveValue【学校施設】&#10;一人当たり面積"/>
        <xdr:cNvSpPr txBox="1"/>
      </xdr:nvSpPr>
      <xdr:spPr>
        <a:xfrm>
          <a:off x="21075727" y="105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123562</xdr:rowOff>
    </xdr:from>
    <xdr:ext cx="469744" cy="259045"/>
    <xdr:sp macro="" textlink="">
      <xdr:nvSpPr>
        <xdr:cNvPr id="471" name="n_2aveValue【学校施設】&#10;一人当たり面積"/>
        <xdr:cNvSpPr txBox="1"/>
      </xdr:nvSpPr>
      <xdr:spPr>
        <a:xfrm>
          <a:off x="201994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145254</xdr:rowOff>
    </xdr:from>
    <xdr:ext cx="469744" cy="259045"/>
    <xdr:sp macro="" textlink="">
      <xdr:nvSpPr>
        <xdr:cNvPr id="472" name="n_3aveValue【学校施設】&#10;一人当たり面積"/>
        <xdr:cNvSpPr txBox="1"/>
      </xdr:nvSpPr>
      <xdr:spPr>
        <a:xfrm>
          <a:off x="19310427" y="1094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162882</xdr:rowOff>
    </xdr:from>
    <xdr:ext cx="469744" cy="259045"/>
    <xdr:sp macro="" textlink="">
      <xdr:nvSpPr>
        <xdr:cNvPr id="473" name="n_3mainValue【学校施設】&#10;一人当たり面積"/>
        <xdr:cNvSpPr txBox="1"/>
      </xdr:nvSpPr>
      <xdr:spPr>
        <a:xfrm>
          <a:off x="19310427" y="1062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4" name="正方形/長方形 4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5" name="正方形/長方形 4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6" name="正方形/長方形 4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7" name="正方形/長方形 4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8" name="正方形/長方形 4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9" name="正方形/長方形 4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0" name="正方形/長方形 4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1" name="正方形/長方形 48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2" name="テキスト ボックス 48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3" name="直線コネクタ 48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84" name="テキスト ボックス 48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85" name="直線コネクタ 48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86" name="テキスト ボックス 48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87" name="直線コネクタ 48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88" name="テキスト ボックス 48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89" name="直線コネクタ 48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90" name="テキスト ボックス 48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91" name="直線コネクタ 49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92" name="テキスト ボックス 49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93" name="直線コネクタ 49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94" name="テキスト ボックス 49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5" name="直線コネクタ 4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6" name="テキスト ボックス 49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87630</xdr:rowOff>
    </xdr:to>
    <xdr:cxnSp macro="">
      <xdr:nvCxnSpPr>
        <xdr:cNvPr id="498" name="直線コネクタ 497"/>
        <xdr:cNvCxnSpPr/>
      </xdr:nvCxnSpPr>
      <xdr:spPr>
        <a:xfrm flipV="1">
          <a:off x="16318864" y="1333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499" name="【児童館】&#10;有形固定資産減価償却率最小値テキスト"/>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500" name="直線コネクタ 499"/>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0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02" name="直線コネクタ 50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156227</xdr:rowOff>
    </xdr:from>
    <xdr:ext cx="405111" cy="259045"/>
    <xdr:sp macro="" textlink="">
      <xdr:nvSpPr>
        <xdr:cNvPr id="503" name="【児童館】&#10;有形固定資産減価償却率平均値テキスト"/>
        <xdr:cNvSpPr txBox="1"/>
      </xdr:nvSpPr>
      <xdr:spPr>
        <a:xfrm>
          <a:off x="16357600" y="14215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xdr:rowOff>
    </xdr:from>
    <xdr:to>
      <xdr:col>85</xdr:col>
      <xdr:colOff>177800</xdr:colOff>
      <xdr:row>83</xdr:row>
      <xdr:rowOff>107950</xdr:rowOff>
    </xdr:to>
    <xdr:sp macro="" textlink="">
      <xdr:nvSpPr>
        <xdr:cNvPr id="504" name="フローチャート: 判断 503"/>
        <xdr:cNvSpPr/>
      </xdr:nvSpPr>
      <xdr:spPr>
        <a:xfrm>
          <a:off x="16268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59689</xdr:rowOff>
    </xdr:from>
    <xdr:to>
      <xdr:col>81</xdr:col>
      <xdr:colOff>101600</xdr:colOff>
      <xdr:row>83</xdr:row>
      <xdr:rowOff>161289</xdr:rowOff>
    </xdr:to>
    <xdr:sp macro="" textlink="">
      <xdr:nvSpPr>
        <xdr:cNvPr id="505" name="フローチャート: 判断 504"/>
        <xdr:cNvSpPr/>
      </xdr:nvSpPr>
      <xdr:spPr>
        <a:xfrm>
          <a:off x="15430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107314</xdr:rowOff>
    </xdr:from>
    <xdr:to>
      <xdr:col>76</xdr:col>
      <xdr:colOff>165100</xdr:colOff>
      <xdr:row>84</xdr:row>
      <xdr:rowOff>37464</xdr:rowOff>
    </xdr:to>
    <xdr:sp macro="" textlink="">
      <xdr:nvSpPr>
        <xdr:cNvPr id="506" name="フローチャート: 判断 505"/>
        <xdr:cNvSpPr/>
      </xdr:nvSpPr>
      <xdr:spPr>
        <a:xfrm>
          <a:off x="145415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76836</xdr:rowOff>
    </xdr:from>
    <xdr:to>
      <xdr:col>72</xdr:col>
      <xdr:colOff>38100</xdr:colOff>
      <xdr:row>84</xdr:row>
      <xdr:rowOff>6986</xdr:rowOff>
    </xdr:to>
    <xdr:sp macro="" textlink="">
      <xdr:nvSpPr>
        <xdr:cNvPr id="507" name="フローチャート: 判断 506"/>
        <xdr:cNvSpPr/>
      </xdr:nvSpPr>
      <xdr:spPr>
        <a:xfrm>
          <a:off x="136525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8" name="テキスト ボックス 5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9" name="テキスト ボックス 5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0" name="テキスト ボックス 5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1" name="テキスト ボックス 5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2" name="テキスト ボックス 5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40639</xdr:rowOff>
    </xdr:from>
    <xdr:to>
      <xdr:col>72</xdr:col>
      <xdr:colOff>38100</xdr:colOff>
      <xdr:row>82</xdr:row>
      <xdr:rowOff>142239</xdr:rowOff>
    </xdr:to>
    <xdr:sp macro="" textlink="">
      <xdr:nvSpPr>
        <xdr:cNvPr id="513" name="楕円 512"/>
        <xdr:cNvSpPr/>
      </xdr:nvSpPr>
      <xdr:spPr>
        <a:xfrm>
          <a:off x="13652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6366</xdr:rowOff>
    </xdr:from>
    <xdr:ext cx="405111" cy="259045"/>
    <xdr:sp macro="" textlink="">
      <xdr:nvSpPr>
        <xdr:cNvPr id="514" name="n_1aveValue【児童館】&#10;有形固定資産減価償却率"/>
        <xdr:cNvSpPr txBox="1"/>
      </xdr:nvSpPr>
      <xdr:spPr>
        <a:xfrm>
          <a:off x="15266044" y="1406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53991</xdr:rowOff>
    </xdr:from>
    <xdr:ext cx="405111" cy="259045"/>
    <xdr:sp macro="" textlink="">
      <xdr:nvSpPr>
        <xdr:cNvPr id="515" name="n_2aveValue【児童館】&#10;有形固定資産減価償却率"/>
        <xdr:cNvSpPr txBox="1"/>
      </xdr:nvSpPr>
      <xdr:spPr>
        <a:xfrm>
          <a:off x="14389744" y="1411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169563</xdr:rowOff>
    </xdr:from>
    <xdr:ext cx="405111" cy="259045"/>
    <xdr:sp macro="" textlink="">
      <xdr:nvSpPr>
        <xdr:cNvPr id="516" name="n_3aveValue【児童館】&#10;有形固定資産減価償却率"/>
        <xdr:cNvSpPr txBox="1"/>
      </xdr:nvSpPr>
      <xdr:spPr>
        <a:xfrm>
          <a:off x="13500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158766</xdr:rowOff>
    </xdr:from>
    <xdr:ext cx="405111" cy="259045"/>
    <xdr:sp macro="" textlink="">
      <xdr:nvSpPr>
        <xdr:cNvPr id="517" name="n_3mainValue【児童館】&#10;有形固定資産減価償却率"/>
        <xdr:cNvSpPr txBox="1"/>
      </xdr:nvSpPr>
      <xdr:spPr>
        <a:xfrm>
          <a:off x="13500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8" name="正方形/長方形 51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9" name="正方形/長方形 51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0" name="正方形/長方形 51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1" name="正方形/長方形 52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2" name="正方形/長方形 52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3" name="正方形/長方形 52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4" name="正方形/長方形 52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5" name="正方形/長方形 52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6" name="テキスト ボックス 52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7" name="直線コネクタ 52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8" name="直線コネクタ 52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9" name="テキスト ボックス 52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30" name="直線コネクタ 52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31" name="テキスト ボックス 53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32" name="直線コネクタ 53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33" name="テキスト ボックス 53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34" name="直線コネクタ 53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35" name="テキスト ボックス 53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6" name="直線コネクタ 53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7" name="テキスト ボックス 53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8" name="直線コネクタ 53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9" name="テキスト ボックス 53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541" name="直線コネクタ 540"/>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42"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43" name="直線コネクタ 542"/>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544"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545" name="直線コネクタ 544"/>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546"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547" name="フローチャート: 判断 546"/>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548" name="フローチャート: 判断 547"/>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549" name="フローチャート: 判断 548"/>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550" name="フローチャート: 判断 549"/>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51" name="テキスト ボックス 55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2" name="テキスト ボックス 55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3" name="テキスト ボックス 55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4" name="テキスト ボックス 55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5" name="テキスト ボックス 55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82</xdr:row>
      <xdr:rowOff>25400</xdr:rowOff>
    </xdr:from>
    <xdr:to>
      <xdr:col>102</xdr:col>
      <xdr:colOff>165100</xdr:colOff>
      <xdr:row>82</xdr:row>
      <xdr:rowOff>127000</xdr:rowOff>
    </xdr:to>
    <xdr:sp macro="" textlink="">
      <xdr:nvSpPr>
        <xdr:cNvPr id="556" name="楕円 555"/>
        <xdr:cNvSpPr/>
      </xdr:nvSpPr>
      <xdr:spPr>
        <a:xfrm>
          <a:off x="19494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67327</xdr:rowOff>
    </xdr:from>
    <xdr:ext cx="469744" cy="259045"/>
    <xdr:sp macro="" textlink="">
      <xdr:nvSpPr>
        <xdr:cNvPr id="557"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558"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559" name="n_3aveValue【児童館】&#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143527</xdr:rowOff>
    </xdr:from>
    <xdr:ext cx="469744" cy="259045"/>
    <xdr:sp macro="" textlink="">
      <xdr:nvSpPr>
        <xdr:cNvPr id="560" name="n_3mainValue【児童館】&#10;一人当たり面積"/>
        <xdr:cNvSpPr txBox="1"/>
      </xdr:nvSpPr>
      <xdr:spPr>
        <a:xfrm>
          <a:off x="19310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1" name="正方形/長方形 5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2" name="正方形/長方形 5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3" name="正方形/長方形 5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4" name="正方形/長方形 5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5" name="正方形/長方形 5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6" name="正方形/長方形 5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7" name="正方形/長方形 5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正方形/長方形 56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9" name="テキスト ボックス 56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0" name="直線コネクタ 56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71" name="テキスト ボックス 57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72" name="直線コネクタ 57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73" name="テキスト ボックス 57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4" name="直線コネクタ 57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5" name="テキスト ボックス 57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76" name="直線コネクタ 57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77" name="テキスト ボックス 57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78" name="直線コネクタ 57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79" name="テキスト ボックス 57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0" name="直線コネクタ 57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81" name="テキスト ボックス 58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2" name="直線コネクタ 5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3" name="テキスト ボックス 5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53339</xdr:rowOff>
    </xdr:from>
    <xdr:to>
      <xdr:col>85</xdr:col>
      <xdr:colOff>126364</xdr:colOff>
      <xdr:row>107</xdr:row>
      <xdr:rowOff>112395</xdr:rowOff>
    </xdr:to>
    <xdr:cxnSp macro="">
      <xdr:nvCxnSpPr>
        <xdr:cNvPr id="585" name="直線コネクタ 584"/>
        <xdr:cNvCxnSpPr/>
      </xdr:nvCxnSpPr>
      <xdr:spPr>
        <a:xfrm flipV="1">
          <a:off x="16318864" y="17369789"/>
          <a:ext cx="0" cy="1087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116222</xdr:rowOff>
    </xdr:from>
    <xdr:ext cx="405111" cy="259045"/>
    <xdr:sp macro="" textlink="">
      <xdr:nvSpPr>
        <xdr:cNvPr id="586" name="【公民館】&#10;有形固定資産減価償却率最小値テキスト"/>
        <xdr:cNvSpPr txBox="1"/>
      </xdr:nvSpPr>
      <xdr:spPr>
        <a:xfrm>
          <a:off x="16357600"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112395</xdr:rowOff>
    </xdr:from>
    <xdr:to>
      <xdr:col>86</xdr:col>
      <xdr:colOff>25400</xdr:colOff>
      <xdr:row>107</xdr:row>
      <xdr:rowOff>112395</xdr:rowOff>
    </xdr:to>
    <xdr:cxnSp macro="">
      <xdr:nvCxnSpPr>
        <xdr:cNvPr id="587" name="直線コネクタ 586"/>
        <xdr:cNvCxnSpPr/>
      </xdr:nvCxnSpPr>
      <xdr:spPr>
        <a:xfrm>
          <a:off x="16230600" y="1845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16</xdr:rowOff>
    </xdr:from>
    <xdr:ext cx="405111" cy="259045"/>
    <xdr:sp macro="" textlink="">
      <xdr:nvSpPr>
        <xdr:cNvPr id="588" name="【公民館】&#10;有形固定資産減価償却率最大値テキスト"/>
        <xdr:cNvSpPr txBox="1"/>
      </xdr:nvSpPr>
      <xdr:spPr>
        <a:xfrm>
          <a:off x="163576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53339</xdr:rowOff>
    </xdr:from>
    <xdr:to>
      <xdr:col>86</xdr:col>
      <xdr:colOff>25400</xdr:colOff>
      <xdr:row>101</xdr:row>
      <xdr:rowOff>53339</xdr:rowOff>
    </xdr:to>
    <xdr:cxnSp macro="">
      <xdr:nvCxnSpPr>
        <xdr:cNvPr id="589" name="直線コネクタ 588"/>
        <xdr:cNvCxnSpPr/>
      </xdr:nvCxnSpPr>
      <xdr:spPr>
        <a:xfrm>
          <a:off x="16230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139082</xdr:rowOff>
    </xdr:from>
    <xdr:ext cx="405111" cy="259045"/>
    <xdr:sp macro="" textlink="">
      <xdr:nvSpPr>
        <xdr:cNvPr id="590" name="【公民館】&#10;有形固定資産減価償却率平均値テキスト"/>
        <xdr:cNvSpPr txBox="1"/>
      </xdr:nvSpPr>
      <xdr:spPr>
        <a:xfrm>
          <a:off x="16357600" y="1779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160655</xdr:rowOff>
    </xdr:from>
    <xdr:to>
      <xdr:col>85</xdr:col>
      <xdr:colOff>177800</xdr:colOff>
      <xdr:row>104</xdr:row>
      <xdr:rowOff>90805</xdr:rowOff>
    </xdr:to>
    <xdr:sp macro="" textlink="">
      <xdr:nvSpPr>
        <xdr:cNvPr id="591" name="フローチャート: 判断 590"/>
        <xdr:cNvSpPr/>
      </xdr:nvSpPr>
      <xdr:spPr>
        <a:xfrm>
          <a:off x="16268700" y="1782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592" name="フローチャート: 判断 591"/>
        <xdr:cNvSpPr/>
      </xdr:nvSpPr>
      <xdr:spPr>
        <a:xfrm>
          <a:off x="1543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86361</xdr:rowOff>
    </xdr:from>
    <xdr:to>
      <xdr:col>76</xdr:col>
      <xdr:colOff>165100</xdr:colOff>
      <xdr:row>105</xdr:row>
      <xdr:rowOff>16511</xdr:rowOff>
    </xdr:to>
    <xdr:sp macro="" textlink="">
      <xdr:nvSpPr>
        <xdr:cNvPr id="593" name="フローチャート: 判断 592"/>
        <xdr:cNvSpPr/>
      </xdr:nvSpPr>
      <xdr:spPr>
        <a:xfrm>
          <a:off x="14541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594" name="フローチャート: 判断 593"/>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5" name="テキスト ボックス 5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6" name="テキスト ボックス 5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7" name="テキスト ボックス 5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8" name="テキスト ボックス 5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9" name="テキスト ボックス 5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107</xdr:row>
      <xdr:rowOff>76836</xdr:rowOff>
    </xdr:from>
    <xdr:to>
      <xdr:col>72</xdr:col>
      <xdr:colOff>38100</xdr:colOff>
      <xdr:row>108</xdr:row>
      <xdr:rowOff>6986</xdr:rowOff>
    </xdr:to>
    <xdr:sp macro="" textlink="">
      <xdr:nvSpPr>
        <xdr:cNvPr id="600" name="楕円 599"/>
        <xdr:cNvSpPr/>
      </xdr:nvSpPr>
      <xdr:spPr>
        <a:xfrm>
          <a:off x="13652500" y="1842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170197</xdr:rowOff>
    </xdr:from>
    <xdr:ext cx="405111" cy="259045"/>
    <xdr:sp macro="" textlink="">
      <xdr:nvSpPr>
        <xdr:cNvPr id="601" name="n_1aveValue【公民館】&#10;有形固定資産減価償却率"/>
        <xdr:cNvSpPr txBox="1"/>
      </xdr:nvSpPr>
      <xdr:spPr>
        <a:xfrm>
          <a:off x="152660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33038</xdr:rowOff>
    </xdr:from>
    <xdr:ext cx="405111" cy="259045"/>
    <xdr:sp macro="" textlink="">
      <xdr:nvSpPr>
        <xdr:cNvPr id="602" name="n_2aveValue【公民館】&#10;有形固定資産減価償却率"/>
        <xdr:cNvSpPr txBox="1"/>
      </xdr:nvSpPr>
      <xdr:spPr>
        <a:xfrm>
          <a:off x="143897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603" name="n_3aveValue【公民館】&#10;有形固定資産減価償却率"/>
        <xdr:cNvSpPr txBox="1"/>
      </xdr:nvSpPr>
      <xdr:spPr>
        <a:xfrm>
          <a:off x="13500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169563</xdr:rowOff>
    </xdr:from>
    <xdr:ext cx="405111" cy="259045"/>
    <xdr:sp macro="" textlink="">
      <xdr:nvSpPr>
        <xdr:cNvPr id="604" name="n_3mainValue【公民館】&#10;有形固定資産減価償却率"/>
        <xdr:cNvSpPr txBox="1"/>
      </xdr:nvSpPr>
      <xdr:spPr>
        <a:xfrm>
          <a:off x="13500744"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5" name="正方形/長方形 6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6" name="正方形/長方形 6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7" name="正方形/長方形 6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8" name="正方形/長方形 6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9" name="正方形/長方形 6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0" name="正方形/長方形 6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1" name="正方形/長方形 6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2" name="正方形/長方形 6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3" name="テキスト ボックス 6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4" name="直線コネクタ 6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5" name="直線コネクタ 61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6" name="テキスト ボックス 61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7" name="直線コネクタ 61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8" name="テキスト ボックス 61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9" name="直線コネクタ 61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0" name="テキスト ボックス 61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1" name="直線コネクタ 62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2" name="テキスト ボックス 62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3" name="直線コネクタ 62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4" name="テキスト ボックス 62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5" name="直線コネクタ 6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6" name="テキスト ボックス 6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133350</xdr:rowOff>
    </xdr:to>
    <xdr:cxnSp macro="">
      <xdr:nvCxnSpPr>
        <xdr:cNvPr id="628" name="直線コネクタ 627"/>
        <xdr:cNvCxnSpPr/>
      </xdr:nvCxnSpPr>
      <xdr:spPr>
        <a:xfrm flipV="1">
          <a:off x="22160864" y="1716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137177</xdr:rowOff>
    </xdr:from>
    <xdr:ext cx="469744" cy="259045"/>
    <xdr:sp macro="" textlink="">
      <xdr:nvSpPr>
        <xdr:cNvPr id="629" name="【公民館】&#10;一人当たり面積最小値テキスト"/>
        <xdr:cNvSpPr txBox="1"/>
      </xdr:nvSpPr>
      <xdr:spPr>
        <a:xfrm>
          <a:off x="22199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133350</xdr:rowOff>
    </xdr:from>
    <xdr:to>
      <xdr:col>116</xdr:col>
      <xdr:colOff>152400</xdr:colOff>
      <xdr:row>108</xdr:row>
      <xdr:rowOff>133350</xdr:rowOff>
    </xdr:to>
    <xdr:cxnSp macro="">
      <xdr:nvCxnSpPr>
        <xdr:cNvPr id="630" name="直線コネクタ 629"/>
        <xdr:cNvCxnSpPr/>
      </xdr:nvCxnSpPr>
      <xdr:spPr>
        <a:xfrm>
          <a:off x="22072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631" name="【公民館】&#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632" name="直線コネクタ 631"/>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60977</xdr:rowOff>
    </xdr:from>
    <xdr:ext cx="469744" cy="259045"/>
    <xdr:sp macro="" textlink="">
      <xdr:nvSpPr>
        <xdr:cNvPr id="633" name="【公民館】&#10;一人当たり面積平均値テキスト"/>
        <xdr:cNvSpPr txBox="1"/>
      </xdr:nvSpPr>
      <xdr:spPr>
        <a:xfrm>
          <a:off x="22199600" y="17891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82550</xdr:rowOff>
    </xdr:from>
    <xdr:to>
      <xdr:col>116</xdr:col>
      <xdr:colOff>114300</xdr:colOff>
      <xdr:row>105</xdr:row>
      <xdr:rowOff>12700</xdr:rowOff>
    </xdr:to>
    <xdr:sp macro="" textlink="">
      <xdr:nvSpPr>
        <xdr:cNvPr id="634" name="フローチャート: 判断 633"/>
        <xdr:cNvSpPr/>
      </xdr:nvSpPr>
      <xdr:spPr>
        <a:xfrm>
          <a:off x="22110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82550</xdr:rowOff>
    </xdr:from>
    <xdr:to>
      <xdr:col>112</xdr:col>
      <xdr:colOff>38100</xdr:colOff>
      <xdr:row>105</xdr:row>
      <xdr:rowOff>12700</xdr:rowOff>
    </xdr:to>
    <xdr:sp macro="" textlink="">
      <xdr:nvSpPr>
        <xdr:cNvPr id="635" name="フローチャート: 判断 634"/>
        <xdr:cNvSpPr/>
      </xdr:nvSpPr>
      <xdr:spPr>
        <a:xfrm>
          <a:off x="2127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636" name="フローチャート: 判断 635"/>
        <xdr:cNvSpPr/>
      </xdr:nvSpPr>
      <xdr:spPr>
        <a:xfrm>
          <a:off x="20383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120650</xdr:rowOff>
    </xdr:from>
    <xdr:to>
      <xdr:col>102</xdr:col>
      <xdr:colOff>165100</xdr:colOff>
      <xdr:row>106</xdr:row>
      <xdr:rowOff>50800</xdr:rowOff>
    </xdr:to>
    <xdr:sp macro="" textlink="">
      <xdr:nvSpPr>
        <xdr:cNvPr id="637" name="フローチャート: 判断 636"/>
        <xdr:cNvSpPr/>
      </xdr:nvSpPr>
      <xdr:spPr>
        <a:xfrm>
          <a:off x="19494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8" name="テキスト ボックス 6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9" name="テキスト ボックス 6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0" name="テキスト ボックス 6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1" name="テキスト ボックス 6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2" name="テキスト ボックス 6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6350</xdr:rowOff>
    </xdr:from>
    <xdr:to>
      <xdr:col>102</xdr:col>
      <xdr:colOff>165100</xdr:colOff>
      <xdr:row>99</xdr:row>
      <xdr:rowOff>107950</xdr:rowOff>
    </xdr:to>
    <xdr:sp macro="" textlink="">
      <xdr:nvSpPr>
        <xdr:cNvPr id="643" name="楕円 642"/>
        <xdr:cNvSpPr/>
      </xdr:nvSpPr>
      <xdr:spPr>
        <a:xfrm>
          <a:off x="19494500" y="1697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29227</xdr:rowOff>
    </xdr:from>
    <xdr:ext cx="469744" cy="259045"/>
    <xdr:sp macro="" textlink="">
      <xdr:nvSpPr>
        <xdr:cNvPr id="644" name="n_1aveValue【公民館】&#10;一人当たり面積"/>
        <xdr:cNvSpPr txBox="1"/>
      </xdr:nvSpPr>
      <xdr:spPr>
        <a:xfrm>
          <a:off x="21075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48277</xdr:rowOff>
    </xdr:from>
    <xdr:ext cx="469744" cy="259045"/>
    <xdr:sp macro="" textlink="">
      <xdr:nvSpPr>
        <xdr:cNvPr id="645" name="n_2aveValue【公民館】&#10;一人当たり面積"/>
        <xdr:cNvSpPr txBox="1"/>
      </xdr:nvSpPr>
      <xdr:spPr>
        <a:xfrm>
          <a:off x="20199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41927</xdr:rowOff>
    </xdr:from>
    <xdr:ext cx="469744" cy="259045"/>
    <xdr:sp macro="" textlink="">
      <xdr:nvSpPr>
        <xdr:cNvPr id="646" name="n_3aveValue【公民館】&#10;一人当たり面積"/>
        <xdr:cNvSpPr txBox="1"/>
      </xdr:nvSpPr>
      <xdr:spPr>
        <a:xfrm>
          <a:off x="19310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97</xdr:row>
      <xdr:rowOff>124477</xdr:rowOff>
    </xdr:from>
    <xdr:ext cx="469744" cy="259045"/>
    <xdr:sp macro="" textlink="">
      <xdr:nvSpPr>
        <xdr:cNvPr id="647" name="n_3mainValue【公民館】&#10;一人当たり面積"/>
        <xdr:cNvSpPr txBox="1"/>
      </xdr:nvSpPr>
      <xdr:spPr>
        <a:xfrm>
          <a:off x="19310427" y="1675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8" name="正方形/長方形 6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9" name="正方形/長方形 6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0" name="テキスト ボックス 6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は、固定資産台帳の見直しを行っているため、各分析表の数値が算出されていないが、今後も計画的な老朽化対策を進め、将来負担の平準化を図るとともに、最適な施設のあり方を検討し、維持管理経費の削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神奈川県秦野市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161,628
158,135
103.76
49,360,269
47,425,869
1,794,745
29,536,377
33,987,393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25908</xdr:rowOff>
    </xdr:from>
    <xdr:to>
      <xdr:col>24</xdr:col>
      <xdr:colOff>62865</xdr:colOff>
      <xdr:row>41</xdr:row>
      <xdr:rowOff>19050</xdr:rowOff>
    </xdr:to>
    <xdr:cxnSp macro="">
      <xdr:nvCxnSpPr>
        <xdr:cNvPr id="54" name="直線コネクタ 53"/>
        <xdr:cNvCxnSpPr/>
      </xdr:nvCxnSpPr>
      <xdr:spPr>
        <a:xfrm flipV="1">
          <a:off x="4634865" y="585520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22877</xdr:rowOff>
    </xdr:from>
    <xdr:ext cx="405111" cy="259045"/>
    <xdr:sp macro="" textlink="">
      <xdr:nvSpPr>
        <xdr:cNvPr id="55" name="【図書館】&#10;有形固定資産減価償却率最小値テキスト"/>
        <xdr:cNvSpPr txBox="1"/>
      </xdr:nvSpPr>
      <xdr:spPr>
        <a:xfrm>
          <a:off x="46736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19050</xdr:rowOff>
    </xdr:from>
    <xdr:to>
      <xdr:col>24</xdr:col>
      <xdr:colOff>152400</xdr:colOff>
      <xdr:row>41</xdr:row>
      <xdr:rowOff>19050</xdr:rowOff>
    </xdr:to>
    <xdr:cxnSp macro="">
      <xdr:nvCxnSpPr>
        <xdr:cNvPr id="56" name="直線コネクタ 55"/>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144035</xdr:rowOff>
    </xdr:from>
    <xdr:ext cx="405111" cy="259045"/>
    <xdr:sp macro="" textlink="">
      <xdr:nvSpPr>
        <xdr:cNvPr id="57" name="【図書館】&#10;有形固定資産減価償却率最大値テキスト"/>
        <xdr:cNvSpPr txBox="1"/>
      </xdr:nvSpPr>
      <xdr:spPr>
        <a:xfrm>
          <a:off x="4673600" y="563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25908</xdr:rowOff>
    </xdr:from>
    <xdr:to>
      <xdr:col>24</xdr:col>
      <xdr:colOff>152400</xdr:colOff>
      <xdr:row>34</xdr:row>
      <xdr:rowOff>25908</xdr:rowOff>
    </xdr:to>
    <xdr:cxnSp macro="">
      <xdr:nvCxnSpPr>
        <xdr:cNvPr id="58" name="直線コネクタ 57"/>
        <xdr:cNvCxnSpPr/>
      </xdr:nvCxnSpPr>
      <xdr:spPr>
        <a:xfrm>
          <a:off x="4546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47261</xdr:rowOff>
    </xdr:from>
    <xdr:ext cx="405111" cy="259045"/>
    <xdr:sp macro="" textlink="">
      <xdr:nvSpPr>
        <xdr:cNvPr id="59" name="【図書館】&#10;有形固定資産減価償却率平均値テキスト"/>
        <xdr:cNvSpPr txBox="1"/>
      </xdr:nvSpPr>
      <xdr:spPr>
        <a:xfrm>
          <a:off x="4673600" y="639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68834</xdr:rowOff>
    </xdr:from>
    <xdr:to>
      <xdr:col>24</xdr:col>
      <xdr:colOff>114300</xdr:colOff>
      <xdr:row>37</xdr:row>
      <xdr:rowOff>170435</xdr:rowOff>
    </xdr:to>
    <xdr:sp macro="" textlink="">
      <xdr:nvSpPr>
        <xdr:cNvPr id="60" name="フローチャート: 判断 59"/>
        <xdr:cNvSpPr/>
      </xdr:nvSpPr>
      <xdr:spPr>
        <a:xfrm>
          <a:off x="45847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1" name="フローチャート: 判断 60"/>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45229</xdr:rowOff>
    </xdr:from>
    <xdr:ext cx="405111" cy="259045"/>
    <xdr:sp macro="" textlink="">
      <xdr:nvSpPr>
        <xdr:cNvPr id="62" name="n_1aveValue【図書館】&#10;有形固定資産減価償却率"/>
        <xdr:cNvSpPr txBox="1"/>
      </xdr:nvSpPr>
      <xdr:spPr>
        <a:xfrm>
          <a:off x="3582044" y="621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135128</xdr:rowOff>
    </xdr:from>
    <xdr:to>
      <xdr:col>15</xdr:col>
      <xdr:colOff>101600</xdr:colOff>
      <xdr:row>38</xdr:row>
      <xdr:rowOff>65278</xdr:rowOff>
    </xdr:to>
    <xdr:sp macro="" textlink="">
      <xdr:nvSpPr>
        <xdr:cNvPr id="63" name="フローチャート: 判断 62"/>
        <xdr:cNvSpPr/>
      </xdr:nvSpPr>
      <xdr:spPr>
        <a:xfrm>
          <a:off x="28575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81805</xdr:rowOff>
    </xdr:from>
    <xdr:ext cx="405111" cy="259045"/>
    <xdr:sp macro="" textlink="">
      <xdr:nvSpPr>
        <xdr:cNvPr id="64" name="n_2aveValue【図書館】&#10;有形固定資産減価償却率"/>
        <xdr:cNvSpPr txBox="1"/>
      </xdr:nvSpPr>
      <xdr:spPr>
        <a:xfrm>
          <a:off x="2705744" y="625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64262</xdr:rowOff>
    </xdr:from>
    <xdr:to>
      <xdr:col>10</xdr:col>
      <xdr:colOff>165100</xdr:colOff>
      <xdr:row>38</xdr:row>
      <xdr:rowOff>165862</xdr:rowOff>
    </xdr:to>
    <xdr:sp macro="" textlink="">
      <xdr:nvSpPr>
        <xdr:cNvPr id="65" name="フローチャート: 判断 64"/>
        <xdr:cNvSpPr/>
      </xdr:nvSpPr>
      <xdr:spPr>
        <a:xfrm>
          <a:off x="1968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10939</xdr:rowOff>
    </xdr:from>
    <xdr:ext cx="405111" cy="259045"/>
    <xdr:sp macro="" textlink="">
      <xdr:nvSpPr>
        <xdr:cNvPr id="66" name="n_3aveValue【図書館】&#10;有形固定資産減価償却率"/>
        <xdr:cNvSpPr txBox="1"/>
      </xdr:nvSpPr>
      <xdr:spPr>
        <a:xfrm>
          <a:off x="1816744" y="635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40</xdr:row>
      <xdr:rowOff>71120</xdr:rowOff>
    </xdr:from>
    <xdr:to>
      <xdr:col>10</xdr:col>
      <xdr:colOff>165100</xdr:colOff>
      <xdr:row>41</xdr:row>
      <xdr:rowOff>1270</xdr:rowOff>
    </xdr:to>
    <xdr:sp macro="" textlink="">
      <xdr:nvSpPr>
        <xdr:cNvPr id="72" name="楕円 71"/>
        <xdr:cNvSpPr/>
      </xdr:nvSpPr>
      <xdr:spPr>
        <a:xfrm>
          <a:off x="1968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40</xdr:row>
      <xdr:rowOff>163847</xdr:rowOff>
    </xdr:from>
    <xdr:ext cx="405111" cy="259045"/>
    <xdr:sp macro="" textlink="">
      <xdr:nvSpPr>
        <xdr:cNvPr id="73" name="n_3mainValue【図書館】&#10;有形固定資産減価償却率"/>
        <xdr:cNvSpPr txBox="1"/>
      </xdr:nvSpPr>
      <xdr:spPr>
        <a:xfrm>
          <a:off x="18167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95" name="直線コネクタ 94"/>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96"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97" name="直線コネクタ 96"/>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98"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99" name="直線コネクタ 98"/>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0"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1" name="フローチャート: 判断 100"/>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02" name="フローチャート: 判断 101"/>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120667</xdr:rowOff>
    </xdr:from>
    <xdr:ext cx="469744" cy="259045"/>
    <xdr:sp macro="" textlink="">
      <xdr:nvSpPr>
        <xdr:cNvPr id="103"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128270</xdr:rowOff>
    </xdr:from>
    <xdr:to>
      <xdr:col>46</xdr:col>
      <xdr:colOff>38100</xdr:colOff>
      <xdr:row>38</xdr:row>
      <xdr:rowOff>58420</xdr:rowOff>
    </xdr:to>
    <xdr:sp macro="" textlink="">
      <xdr:nvSpPr>
        <xdr:cNvPr id="104" name="フローチャート: 判断 103"/>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74947</xdr:rowOff>
    </xdr:from>
    <xdr:ext cx="469744" cy="259045"/>
    <xdr:sp macro="" textlink="">
      <xdr:nvSpPr>
        <xdr:cNvPr id="105" name="n_2aveValue【図書館】&#10;一人当たり面積"/>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116840</xdr:rowOff>
    </xdr:from>
    <xdr:to>
      <xdr:col>41</xdr:col>
      <xdr:colOff>101600</xdr:colOff>
      <xdr:row>39</xdr:row>
      <xdr:rowOff>46990</xdr:rowOff>
    </xdr:to>
    <xdr:sp macro="" textlink="">
      <xdr:nvSpPr>
        <xdr:cNvPr id="106" name="フローチャート: 判断 105"/>
        <xdr:cNvSpPr/>
      </xdr:nvSpPr>
      <xdr:spPr>
        <a:xfrm>
          <a:off x="781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39</xdr:row>
      <xdr:rowOff>38117</xdr:rowOff>
    </xdr:from>
    <xdr:ext cx="469744" cy="259045"/>
    <xdr:sp macro="" textlink="">
      <xdr:nvSpPr>
        <xdr:cNvPr id="107" name="n_3aveValue【図書館】&#10;一人当たり面積"/>
        <xdr:cNvSpPr txBox="1"/>
      </xdr:nvSpPr>
      <xdr:spPr>
        <a:xfrm>
          <a:off x="7626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71120</xdr:rowOff>
    </xdr:from>
    <xdr:to>
      <xdr:col>41</xdr:col>
      <xdr:colOff>101600</xdr:colOff>
      <xdr:row>39</xdr:row>
      <xdr:rowOff>1270</xdr:rowOff>
    </xdr:to>
    <xdr:sp macro="" textlink="">
      <xdr:nvSpPr>
        <xdr:cNvPr id="113" name="楕円 112"/>
        <xdr:cNvSpPr/>
      </xdr:nvSpPr>
      <xdr:spPr>
        <a:xfrm>
          <a:off x="7810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17797</xdr:rowOff>
    </xdr:from>
    <xdr:ext cx="469744" cy="259045"/>
    <xdr:sp macro="" textlink="">
      <xdr:nvSpPr>
        <xdr:cNvPr id="114" name="n_3mainValue【図書館】&#10;一人当たり面積"/>
        <xdr:cNvSpPr txBox="1"/>
      </xdr:nvSpPr>
      <xdr:spPr>
        <a:xfrm>
          <a:off x="7626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5" name="テキスト ボックス 13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158115</xdr:rowOff>
    </xdr:to>
    <xdr:cxnSp macro="">
      <xdr:nvCxnSpPr>
        <xdr:cNvPr id="139" name="直線コネクタ 138"/>
        <xdr:cNvCxnSpPr/>
      </xdr:nvCxnSpPr>
      <xdr:spPr>
        <a:xfrm flipV="1">
          <a:off x="4634865" y="9525000"/>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161942</xdr:rowOff>
    </xdr:from>
    <xdr:ext cx="405111" cy="259045"/>
    <xdr:sp macro="" textlink="">
      <xdr:nvSpPr>
        <xdr:cNvPr id="140" name="【体育館・プール】&#10;有形固定資産減価償却率最小値テキスト"/>
        <xdr:cNvSpPr txBox="1"/>
      </xdr:nvSpPr>
      <xdr:spPr>
        <a:xfrm>
          <a:off x="4673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158115</xdr:rowOff>
    </xdr:from>
    <xdr:to>
      <xdr:col>24</xdr:col>
      <xdr:colOff>152400</xdr:colOff>
      <xdr:row>64</xdr:row>
      <xdr:rowOff>158115</xdr:rowOff>
    </xdr:to>
    <xdr:cxnSp macro="">
      <xdr:nvCxnSpPr>
        <xdr:cNvPr id="141" name="直線コネクタ 140"/>
        <xdr:cNvCxnSpPr/>
      </xdr:nvCxnSpPr>
      <xdr:spPr>
        <a:xfrm>
          <a:off x="4546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2"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3" name="直線コネクタ 142"/>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97172</xdr:rowOff>
    </xdr:from>
    <xdr:ext cx="405111" cy="259045"/>
    <xdr:sp macro="" textlink="">
      <xdr:nvSpPr>
        <xdr:cNvPr id="144" name="【体育館・プール】&#10;有形固定資産減価償却率平均値テキスト"/>
        <xdr:cNvSpPr txBox="1"/>
      </xdr:nvSpPr>
      <xdr:spPr>
        <a:xfrm>
          <a:off x="4673600" y="1021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118745</xdr:rowOff>
    </xdr:from>
    <xdr:to>
      <xdr:col>24</xdr:col>
      <xdr:colOff>114300</xdr:colOff>
      <xdr:row>60</xdr:row>
      <xdr:rowOff>48895</xdr:rowOff>
    </xdr:to>
    <xdr:sp macro="" textlink="">
      <xdr:nvSpPr>
        <xdr:cNvPr id="145" name="フローチャート: 判断 144"/>
        <xdr:cNvSpPr/>
      </xdr:nvSpPr>
      <xdr:spPr>
        <a:xfrm>
          <a:off x="45847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46" name="フローチャート: 判断 145"/>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93997</xdr:rowOff>
    </xdr:from>
    <xdr:ext cx="405111" cy="259045"/>
    <xdr:sp macro="" textlink="">
      <xdr:nvSpPr>
        <xdr:cNvPr id="147" name="n_1aveValue【体育館・プール】&#10;有形固定資産減価償却率"/>
        <xdr:cNvSpPr txBox="1"/>
      </xdr:nvSpPr>
      <xdr:spPr>
        <a:xfrm>
          <a:off x="35820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27305</xdr:rowOff>
    </xdr:from>
    <xdr:to>
      <xdr:col>15</xdr:col>
      <xdr:colOff>101600</xdr:colOff>
      <xdr:row>60</xdr:row>
      <xdr:rowOff>128905</xdr:rowOff>
    </xdr:to>
    <xdr:sp macro="" textlink="">
      <xdr:nvSpPr>
        <xdr:cNvPr id="148" name="フローチャート: 判断 147"/>
        <xdr:cNvSpPr/>
      </xdr:nvSpPr>
      <xdr:spPr>
        <a:xfrm>
          <a:off x="2857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145432</xdr:rowOff>
    </xdr:from>
    <xdr:ext cx="405111" cy="259045"/>
    <xdr:sp macro="" textlink="">
      <xdr:nvSpPr>
        <xdr:cNvPr id="149" name="n_2aveValue【体育館・プール】&#10;有形固定資産減価償却率"/>
        <xdr:cNvSpPr txBox="1"/>
      </xdr:nvSpPr>
      <xdr:spPr>
        <a:xfrm>
          <a:off x="2705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19685</xdr:rowOff>
    </xdr:from>
    <xdr:to>
      <xdr:col>10</xdr:col>
      <xdr:colOff>165100</xdr:colOff>
      <xdr:row>60</xdr:row>
      <xdr:rowOff>121285</xdr:rowOff>
    </xdr:to>
    <xdr:sp macro="" textlink="">
      <xdr:nvSpPr>
        <xdr:cNvPr id="150" name="フローチャート: 判断 149"/>
        <xdr:cNvSpPr/>
      </xdr:nvSpPr>
      <xdr:spPr>
        <a:xfrm>
          <a:off x="1968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137812</xdr:rowOff>
    </xdr:from>
    <xdr:ext cx="405111" cy="259045"/>
    <xdr:sp macro="" textlink="">
      <xdr:nvSpPr>
        <xdr:cNvPr id="151" name="n_3aveValue【体育館・プール】&#10;有形固定資産減価償却率"/>
        <xdr:cNvSpPr txBox="1"/>
      </xdr:nvSpPr>
      <xdr:spPr>
        <a:xfrm>
          <a:off x="1816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62</xdr:row>
      <xdr:rowOff>143510</xdr:rowOff>
    </xdr:from>
    <xdr:to>
      <xdr:col>10</xdr:col>
      <xdr:colOff>165100</xdr:colOff>
      <xdr:row>63</xdr:row>
      <xdr:rowOff>73660</xdr:rowOff>
    </xdr:to>
    <xdr:sp macro="" textlink="">
      <xdr:nvSpPr>
        <xdr:cNvPr id="157" name="楕円 156"/>
        <xdr:cNvSpPr/>
      </xdr:nvSpPr>
      <xdr:spPr>
        <a:xfrm>
          <a:off x="1968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63</xdr:row>
      <xdr:rowOff>64787</xdr:rowOff>
    </xdr:from>
    <xdr:ext cx="405111" cy="259045"/>
    <xdr:sp macro="" textlink="">
      <xdr:nvSpPr>
        <xdr:cNvPr id="158" name="n_3mainValue【体育館・プール】&#10;有形固定資産減価償却率"/>
        <xdr:cNvSpPr txBox="1"/>
      </xdr:nvSpPr>
      <xdr:spPr>
        <a:xfrm>
          <a:off x="1816744"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9" name="直線コネクタ 16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0" name="テキスト ボックス 16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1" name="直線コネクタ 17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2" name="テキスト ボックス 17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3" name="直線コネクタ 17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74" name="テキスト ボックス 17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5" name="直線コネクタ 17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76" name="テキスト ボックス 17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8" name="テキスト ボックス 17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63</xdr:row>
      <xdr:rowOff>84582</xdr:rowOff>
    </xdr:to>
    <xdr:cxnSp macro="">
      <xdr:nvCxnSpPr>
        <xdr:cNvPr id="180" name="直線コネクタ 179"/>
        <xdr:cNvCxnSpPr/>
      </xdr:nvCxnSpPr>
      <xdr:spPr>
        <a:xfrm flipV="1">
          <a:off x="10476865" y="9578340"/>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81"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82" name="直線コネクタ 181"/>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183" name="【体育館・プール】&#10;一人当たり面積最大値テキスト"/>
        <xdr:cNvSpPr txBox="1"/>
      </xdr:nvSpPr>
      <xdr:spPr>
        <a:xfrm>
          <a:off x="10515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184" name="直線コネクタ 183"/>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44213</xdr:rowOff>
    </xdr:from>
    <xdr:ext cx="469744" cy="259045"/>
    <xdr:sp macro="" textlink="">
      <xdr:nvSpPr>
        <xdr:cNvPr id="185" name="【体育館・プール】&#10;一人当たり面積平均値テキスト"/>
        <xdr:cNvSpPr txBox="1"/>
      </xdr:nvSpPr>
      <xdr:spPr>
        <a:xfrm>
          <a:off x="10515600" y="1050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65786</xdr:rowOff>
    </xdr:from>
    <xdr:to>
      <xdr:col>55</xdr:col>
      <xdr:colOff>50800</xdr:colOff>
      <xdr:row>61</xdr:row>
      <xdr:rowOff>167386</xdr:rowOff>
    </xdr:to>
    <xdr:sp macro="" textlink="">
      <xdr:nvSpPr>
        <xdr:cNvPr id="186" name="フローチャート: 判断 185"/>
        <xdr:cNvSpPr/>
      </xdr:nvSpPr>
      <xdr:spPr>
        <a:xfrm>
          <a:off x="104267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187" name="フローチャート: 判断 186"/>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21607</xdr:rowOff>
    </xdr:from>
    <xdr:ext cx="469744" cy="259045"/>
    <xdr:sp macro="" textlink="">
      <xdr:nvSpPr>
        <xdr:cNvPr id="188"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70358</xdr:rowOff>
    </xdr:from>
    <xdr:to>
      <xdr:col>46</xdr:col>
      <xdr:colOff>38100</xdr:colOff>
      <xdr:row>62</xdr:row>
      <xdr:rowOff>508</xdr:rowOff>
    </xdr:to>
    <xdr:sp macro="" textlink="">
      <xdr:nvSpPr>
        <xdr:cNvPr id="189" name="フローチャート: 判断 188"/>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17035</xdr:rowOff>
    </xdr:from>
    <xdr:ext cx="469744" cy="259045"/>
    <xdr:sp macro="" textlink="">
      <xdr:nvSpPr>
        <xdr:cNvPr id="190" name="n_2aveValue【体育館・プール】&#10;一人当たり面積"/>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148082</xdr:rowOff>
    </xdr:from>
    <xdr:to>
      <xdr:col>41</xdr:col>
      <xdr:colOff>101600</xdr:colOff>
      <xdr:row>62</xdr:row>
      <xdr:rowOff>78232</xdr:rowOff>
    </xdr:to>
    <xdr:sp macro="" textlink="">
      <xdr:nvSpPr>
        <xdr:cNvPr id="191" name="フローチャート: 判断 190"/>
        <xdr:cNvSpPr/>
      </xdr:nvSpPr>
      <xdr:spPr>
        <a:xfrm>
          <a:off x="7810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69359</xdr:rowOff>
    </xdr:from>
    <xdr:ext cx="469744" cy="259045"/>
    <xdr:sp macro="" textlink="">
      <xdr:nvSpPr>
        <xdr:cNvPr id="192" name="n_3aveValue【体育館・プール】&#10;一人当たり面積"/>
        <xdr:cNvSpPr txBox="1"/>
      </xdr:nvSpPr>
      <xdr:spPr>
        <a:xfrm>
          <a:off x="7626427"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111506</xdr:rowOff>
    </xdr:from>
    <xdr:to>
      <xdr:col>41</xdr:col>
      <xdr:colOff>101600</xdr:colOff>
      <xdr:row>62</xdr:row>
      <xdr:rowOff>41656</xdr:rowOff>
    </xdr:to>
    <xdr:sp macro="" textlink="">
      <xdr:nvSpPr>
        <xdr:cNvPr id="198" name="楕円 197"/>
        <xdr:cNvSpPr/>
      </xdr:nvSpPr>
      <xdr:spPr>
        <a:xfrm>
          <a:off x="7810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58183</xdr:rowOff>
    </xdr:from>
    <xdr:ext cx="469744" cy="259045"/>
    <xdr:sp macro="" textlink="">
      <xdr:nvSpPr>
        <xdr:cNvPr id="199" name="n_3mainValue【体育館・プール】&#10;一人当たり面積"/>
        <xdr:cNvSpPr txBox="1"/>
      </xdr:nvSpPr>
      <xdr:spPr>
        <a:xfrm>
          <a:off x="7626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10" name="直線コネクタ 20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11" name="テキスト ボックス 210"/>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2" name="直線コネクタ 21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3" name="テキスト ボックス 21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4" name="直線コネクタ 21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5" name="テキスト ボックス 21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6" name="直線コネクタ 21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7" name="テキスト ボックス 21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8" name="直線コネクタ 21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19" name="テキスト ボックス 21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114300</xdr:rowOff>
    </xdr:from>
    <xdr:to>
      <xdr:col>24</xdr:col>
      <xdr:colOff>62865</xdr:colOff>
      <xdr:row>86</xdr:row>
      <xdr:rowOff>0</xdr:rowOff>
    </xdr:to>
    <xdr:cxnSp macro="">
      <xdr:nvCxnSpPr>
        <xdr:cNvPr id="223" name="直線コネクタ 222"/>
        <xdr:cNvCxnSpPr/>
      </xdr:nvCxnSpPr>
      <xdr:spPr>
        <a:xfrm flipV="1">
          <a:off x="4634865" y="133159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3827</xdr:rowOff>
    </xdr:from>
    <xdr:ext cx="340478" cy="259045"/>
    <xdr:sp macro="" textlink="">
      <xdr:nvSpPr>
        <xdr:cNvPr id="224" name="【福祉施設】&#10;有形固定資産減価償却率最小値テキスト"/>
        <xdr:cNvSpPr txBox="1"/>
      </xdr:nvSpPr>
      <xdr:spPr>
        <a:xfrm>
          <a:off x="4673600" y="1474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0</xdr:rowOff>
    </xdr:from>
    <xdr:to>
      <xdr:col>24</xdr:col>
      <xdr:colOff>152400</xdr:colOff>
      <xdr:row>86</xdr:row>
      <xdr:rowOff>0</xdr:rowOff>
    </xdr:to>
    <xdr:cxnSp macro="">
      <xdr:nvCxnSpPr>
        <xdr:cNvPr id="225" name="直線コネクタ 224"/>
        <xdr:cNvCxnSpPr/>
      </xdr:nvCxnSpPr>
      <xdr:spPr>
        <a:xfrm>
          <a:off x="4546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60977</xdr:rowOff>
    </xdr:from>
    <xdr:ext cx="405111" cy="259045"/>
    <xdr:sp macro="" textlink="">
      <xdr:nvSpPr>
        <xdr:cNvPr id="226" name="【福祉施設】&#10;有形固定資産減価償却率最大値テキスト"/>
        <xdr:cNvSpPr txBox="1"/>
      </xdr:nvSpPr>
      <xdr:spPr>
        <a:xfrm>
          <a:off x="4673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114300</xdr:rowOff>
    </xdr:from>
    <xdr:to>
      <xdr:col>24</xdr:col>
      <xdr:colOff>152400</xdr:colOff>
      <xdr:row>77</xdr:row>
      <xdr:rowOff>114300</xdr:rowOff>
    </xdr:to>
    <xdr:cxnSp macro="">
      <xdr:nvCxnSpPr>
        <xdr:cNvPr id="227" name="直線コネクタ 226"/>
        <xdr:cNvCxnSpPr/>
      </xdr:nvCxnSpPr>
      <xdr:spPr>
        <a:xfrm>
          <a:off x="4546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38116</xdr:rowOff>
    </xdr:from>
    <xdr:ext cx="405111" cy="259045"/>
    <xdr:sp macro="" textlink="">
      <xdr:nvSpPr>
        <xdr:cNvPr id="228" name="【福祉施設】&#10;有形固定資産減価償却率平均値テキスト"/>
        <xdr:cNvSpPr txBox="1"/>
      </xdr:nvSpPr>
      <xdr:spPr>
        <a:xfrm>
          <a:off x="4673600" y="13754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59689</xdr:rowOff>
    </xdr:from>
    <xdr:to>
      <xdr:col>24</xdr:col>
      <xdr:colOff>114300</xdr:colOff>
      <xdr:row>80</xdr:row>
      <xdr:rowOff>161289</xdr:rowOff>
    </xdr:to>
    <xdr:sp macro="" textlink="">
      <xdr:nvSpPr>
        <xdr:cNvPr id="229" name="フローチャート: 判断 228"/>
        <xdr:cNvSpPr/>
      </xdr:nvSpPr>
      <xdr:spPr>
        <a:xfrm>
          <a:off x="4584700" y="1377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99695</xdr:rowOff>
    </xdr:from>
    <xdr:to>
      <xdr:col>20</xdr:col>
      <xdr:colOff>38100</xdr:colOff>
      <xdr:row>81</xdr:row>
      <xdr:rowOff>29845</xdr:rowOff>
    </xdr:to>
    <xdr:sp macro="" textlink="">
      <xdr:nvSpPr>
        <xdr:cNvPr id="230" name="フローチャート: 判断 229"/>
        <xdr:cNvSpPr/>
      </xdr:nvSpPr>
      <xdr:spPr>
        <a:xfrm>
          <a:off x="3746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46372</xdr:rowOff>
    </xdr:from>
    <xdr:ext cx="405111" cy="259045"/>
    <xdr:sp macro="" textlink="">
      <xdr:nvSpPr>
        <xdr:cNvPr id="231" name="n_1aveValue【福祉施設】&#10;有形固定資産減価償却率"/>
        <xdr:cNvSpPr txBox="1"/>
      </xdr:nvSpPr>
      <xdr:spPr>
        <a:xfrm>
          <a:off x="35820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128270</xdr:rowOff>
    </xdr:from>
    <xdr:to>
      <xdr:col>15</xdr:col>
      <xdr:colOff>101600</xdr:colOff>
      <xdr:row>81</xdr:row>
      <xdr:rowOff>58420</xdr:rowOff>
    </xdr:to>
    <xdr:sp macro="" textlink="">
      <xdr:nvSpPr>
        <xdr:cNvPr id="232" name="フローチャート: 判断 231"/>
        <xdr:cNvSpPr/>
      </xdr:nvSpPr>
      <xdr:spPr>
        <a:xfrm>
          <a:off x="2857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74947</xdr:rowOff>
    </xdr:from>
    <xdr:ext cx="405111" cy="259045"/>
    <xdr:sp macro="" textlink="">
      <xdr:nvSpPr>
        <xdr:cNvPr id="233" name="n_2aveValue【福祉施設】&#10;有形固定資産減価償却率"/>
        <xdr:cNvSpPr txBox="1"/>
      </xdr:nvSpPr>
      <xdr:spPr>
        <a:xfrm>
          <a:off x="27057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15875</xdr:rowOff>
    </xdr:from>
    <xdr:to>
      <xdr:col>10</xdr:col>
      <xdr:colOff>165100</xdr:colOff>
      <xdr:row>81</xdr:row>
      <xdr:rowOff>117475</xdr:rowOff>
    </xdr:to>
    <xdr:sp macro="" textlink="">
      <xdr:nvSpPr>
        <xdr:cNvPr id="234" name="フローチャート: 判断 233"/>
        <xdr:cNvSpPr/>
      </xdr:nvSpPr>
      <xdr:spPr>
        <a:xfrm>
          <a:off x="1968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79</xdr:row>
      <xdr:rowOff>134002</xdr:rowOff>
    </xdr:from>
    <xdr:ext cx="405111" cy="259045"/>
    <xdr:sp macro="" textlink="">
      <xdr:nvSpPr>
        <xdr:cNvPr id="235" name="n_3aveValue【福祉施設】&#10;有形固定資産減価償却率"/>
        <xdr:cNvSpPr txBox="1"/>
      </xdr:nvSpPr>
      <xdr:spPr>
        <a:xfrm>
          <a:off x="18167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6" name="テキスト ボックス 23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7" name="テキスト ボックス 23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8" name="テキスト ボックス 23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9" name="テキスト ボックス 23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0" name="テキスト ボックス 23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21589</xdr:rowOff>
    </xdr:from>
    <xdr:to>
      <xdr:col>10</xdr:col>
      <xdr:colOff>165100</xdr:colOff>
      <xdr:row>83</xdr:row>
      <xdr:rowOff>123189</xdr:rowOff>
    </xdr:to>
    <xdr:sp macro="" textlink="">
      <xdr:nvSpPr>
        <xdr:cNvPr id="241" name="楕円 240"/>
        <xdr:cNvSpPr/>
      </xdr:nvSpPr>
      <xdr:spPr>
        <a:xfrm>
          <a:off x="1968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114316</xdr:rowOff>
    </xdr:from>
    <xdr:ext cx="405111" cy="259045"/>
    <xdr:sp macro="" textlink="">
      <xdr:nvSpPr>
        <xdr:cNvPr id="242" name="n_3mainValue【福祉施設】&#10;有形固定資産減価償却率"/>
        <xdr:cNvSpPr txBox="1"/>
      </xdr:nvSpPr>
      <xdr:spPr>
        <a:xfrm>
          <a:off x="1816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3" name="直線コネクタ 25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4" name="テキスト ボックス 25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5" name="直線コネクタ 25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6" name="テキスト ボックス 25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7" name="直線コネクタ 25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8" name="テキスト ボックス 25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9" name="直線コネクタ 25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0" name="テキスト ボックス 25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1" name="直線コネクタ 26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2" name="テキスト ボックス 26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4" name="テキスト ボックス 26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158750</xdr:rowOff>
    </xdr:from>
    <xdr:to>
      <xdr:col>54</xdr:col>
      <xdr:colOff>189865</xdr:colOff>
      <xdr:row>86</xdr:row>
      <xdr:rowOff>25400</xdr:rowOff>
    </xdr:to>
    <xdr:cxnSp macro="">
      <xdr:nvCxnSpPr>
        <xdr:cNvPr id="266" name="直線コネクタ 265"/>
        <xdr:cNvCxnSpPr/>
      </xdr:nvCxnSpPr>
      <xdr:spPr>
        <a:xfrm flipV="1">
          <a:off x="10476865" y="133604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67"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68" name="直線コネクタ 267"/>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105427</xdr:rowOff>
    </xdr:from>
    <xdr:ext cx="469744" cy="259045"/>
    <xdr:sp macro="" textlink="">
      <xdr:nvSpPr>
        <xdr:cNvPr id="269" name="【福祉施設】&#10;一人当たり面積最大値テキスト"/>
        <xdr:cNvSpPr txBox="1"/>
      </xdr:nvSpPr>
      <xdr:spPr>
        <a:xfrm>
          <a:off x="105156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158750</xdr:rowOff>
    </xdr:from>
    <xdr:to>
      <xdr:col>55</xdr:col>
      <xdr:colOff>88900</xdr:colOff>
      <xdr:row>77</xdr:row>
      <xdr:rowOff>158750</xdr:rowOff>
    </xdr:to>
    <xdr:cxnSp macro="">
      <xdr:nvCxnSpPr>
        <xdr:cNvPr id="270" name="直線コネクタ 269"/>
        <xdr:cNvCxnSpPr/>
      </xdr:nvCxnSpPr>
      <xdr:spPr>
        <a:xfrm>
          <a:off x="10388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156227</xdr:rowOff>
    </xdr:from>
    <xdr:ext cx="469744" cy="259045"/>
    <xdr:sp macro="" textlink="">
      <xdr:nvSpPr>
        <xdr:cNvPr id="271" name="【福祉施設】&#10;一人当たり面積平均値テキスト"/>
        <xdr:cNvSpPr txBox="1"/>
      </xdr:nvSpPr>
      <xdr:spPr>
        <a:xfrm>
          <a:off x="10515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6350</xdr:rowOff>
    </xdr:from>
    <xdr:to>
      <xdr:col>55</xdr:col>
      <xdr:colOff>50800</xdr:colOff>
      <xdr:row>83</xdr:row>
      <xdr:rowOff>107950</xdr:rowOff>
    </xdr:to>
    <xdr:sp macro="" textlink="">
      <xdr:nvSpPr>
        <xdr:cNvPr id="272" name="フローチャート: 判断 271"/>
        <xdr:cNvSpPr/>
      </xdr:nvSpPr>
      <xdr:spPr>
        <a:xfrm>
          <a:off x="10426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152400</xdr:rowOff>
    </xdr:from>
    <xdr:to>
      <xdr:col>50</xdr:col>
      <xdr:colOff>165100</xdr:colOff>
      <xdr:row>83</xdr:row>
      <xdr:rowOff>82550</xdr:rowOff>
    </xdr:to>
    <xdr:sp macro="" textlink="">
      <xdr:nvSpPr>
        <xdr:cNvPr id="273" name="フローチャート: 判断 272"/>
        <xdr:cNvSpPr/>
      </xdr:nvSpPr>
      <xdr:spPr>
        <a:xfrm>
          <a:off x="9588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99077</xdr:rowOff>
    </xdr:from>
    <xdr:ext cx="469744" cy="259045"/>
    <xdr:sp macro="" textlink="">
      <xdr:nvSpPr>
        <xdr:cNvPr id="274" name="n_1aveValue【福祉施設】&#10;一人当たり面積"/>
        <xdr:cNvSpPr txBox="1"/>
      </xdr:nvSpPr>
      <xdr:spPr>
        <a:xfrm>
          <a:off x="93917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165100</xdr:rowOff>
    </xdr:from>
    <xdr:to>
      <xdr:col>46</xdr:col>
      <xdr:colOff>38100</xdr:colOff>
      <xdr:row>83</xdr:row>
      <xdr:rowOff>95250</xdr:rowOff>
    </xdr:to>
    <xdr:sp macro="" textlink="">
      <xdr:nvSpPr>
        <xdr:cNvPr id="275" name="フローチャート: 判断 274"/>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111777</xdr:rowOff>
    </xdr:from>
    <xdr:ext cx="469744" cy="259045"/>
    <xdr:sp macro="" textlink="">
      <xdr:nvSpPr>
        <xdr:cNvPr id="276" name="n_2aveValue【福祉施設】&#10;一人当たり面積"/>
        <xdr:cNvSpPr txBox="1"/>
      </xdr:nvSpPr>
      <xdr:spPr>
        <a:xfrm>
          <a:off x="8515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120650</xdr:rowOff>
    </xdr:from>
    <xdr:to>
      <xdr:col>41</xdr:col>
      <xdr:colOff>101600</xdr:colOff>
      <xdr:row>84</xdr:row>
      <xdr:rowOff>50800</xdr:rowOff>
    </xdr:to>
    <xdr:sp macro="" textlink="">
      <xdr:nvSpPr>
        <xdr:cNvPr id="277" name="フローチャート: 判断 276"/>
        <xdr:cNvSpPr/>
      </xdr:nvSpPr>
      <xdr:spPr>
        <a:xfrm>
          <a:off x="7810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41927</xdr:rowOff>
    </xdr:from>
    <xdr:ext cx="469744" cy="259045"/>
    <xdr:sp macro="" textlink="">
      <xdr:nvSpPr>
        <xdr:cNvPr id="278" name="n_3aveValue【福祉施設】&#10;一人当たり面積"/>
        <xdr:cNvSpPr txBox="1"/>
      </xdr:nvSpPr>
      <xdr:spPr>
        <a:xfrm>
          <a:off x="7626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9" name="テキスト ボックス 27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0" name="テキスト ボックス 27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1" name="テキスト ボックス 28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2" name="テキスト ボックス 28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3" name="テキスト ボックス 28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80</xdr:row>
      <xdr:rowOff>101600</xdr:rowOff>
    </xdr:from>
    <xdr:to>
      <xdr:col>41</xdr:col>
      <xdr:colOff>101600</xdr:colOff>
      <xdr:row>81</xdr:row>
      <xdr:rowOff>31750</xdr:rowOff>
    </xdr:to>
    <xdr:sp macro="" textlink="">
      <xdr:nvSpPr>
        <xdr:cNvPr id="284" name="楕円 283"/>
        <xdr:cNvSpPr/>
      </xdr:nvSpPr>
      <xdr:spPr>
        <a:xfrm>
          <a:off x="7810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79</xdr:row>
      <xdr:rowOff>48277</xdr:rowOff>
    </xdr:from>
    <xdr:ext cx="469744" cy="259045"/>
    <xdr:sp macro="" textlink="">
      <xdr:nvSpPr>
        <xdr:cNvPr id="285" name="n_3mainValue【福祉施設】&#10;一人当たり面積"/>
        <xdr:cNvSpPr txBox="1"/>
      </xdr:nvSpPr>
      <xdr:spPr>
        <a:xfrm>
          <a:off x="7626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6" name="正方形/長方形 2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7" name="正方形/長方形 2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8" name="正方形/長方形 2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9" name="正方形/長方形 2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0" name="正方形/長方形 2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1" name="正方形/長方形 2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2" name="正方形/長方形 2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3" name="正方形/長方形 29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4" name="テキスト ボックス 29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5" name="直線コネクタ 29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96" name="テキスト ボックス 29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7" name="直線コネクタ 29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8" name="テキスト ボックス 29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9" name="直線コネクタ 29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0" name="テキスト ボックス 29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1" name="直線コネクタ 30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2" name="テキスト ボックス 30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3" name="直線コネクタ 30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4" name="テキスト ボックス 30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5" name="直線コネクタ 30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06" name="テキスト ボックス 30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7" name="直線コネクタ 30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8" name="テキスト ボックス 30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80011</xdr:rowOff>
    </xdr:to>
    <xdr:cxnSp macro="">
      <xdr:nvCxnSpPr>
        <xdr:cNvPr id="310" name="直線コネクタ 309"/>
        <xdr:cNvCxnSpPr/>
      </xdr:nvCxnSpPr>
      <xdr:spPr>
        <a:xfrm flipV="1">
          <a:off x="4634865" y="171450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83838</xdr:rowOff>
    </xdr:from>
    <xdr:ext cx="405111" cy="259045"/>
    <xdr:sp macro="" textlink="">
      <xdr:nvSpPr>
        <xdr:cNvPr id="311" name="【市民会館】&#10;有形固定資産減価償却率最小値テキスト"/>
        <xdr:cNvSpPr txBox="1"/>
      </xdr:nvSpPr>
      <xdr:spPr>
        <a:xfrm>
          <a:off x="46736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80011</xdr:rowOff>
    </xdr:from>
    <xdr:to>
      <xdr:col>24</xdr:col>
      <xdr:colOff>152400</xdr:colOff>
      <xdr:row>108</xdr:row>
      <xdr:rowOff>80011</xdr:rowOff>
    </xdr:to>
    <xdr:cxnSp macro="">
      <xdr:nvCxnSpPr>
        <xdr:cNvPr id="312" name="直線コネクタ 311"/>
        <xdr:cNvCxnSpPr/>
      </xdr:nvCxnSpPr>
      <xdr:spPr>
        <a:xfrm>
          <a:off x="4546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13"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14" name="直線コネクタ 313"/>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156227</xdr:rowOff>
    </xdr:from>
    <xdr:ext cx="405111" cy="259045"/>
    <xdr:sp macro="" textlink="">
      <xdr:nvSpPr>
        <xdr:cNvPr id="315" name="【市民会館】&#10;有形固定資産減価償却率平均値テキスト"/>
        <xdr:cNvSpPr txBox="1"/>
      </xdr:nvSpPr>
      <xdr:spPr>
        <a:xfrm>
          <a:off x="4673600" y="17987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6350</xdr:rowOff>
    </xdr:from>
    <xdr:to>
      <xdr:col>24</xdr:col>
      <xdr:colOff>114300</xdr:colOff>
      <xdr:row>105</xdr:row>
      <xdr:rowOff>107950</xdr:rowOff>
    </xdr:to>
    <xdr:sp macro="" textlink="">
      <xdr:nvSpPr>
        <xdr:cNvPr id="316" name="フローチャート: 判断 315"/>
        <xdr:cNvSpPr/>
      </xdr:nvSpPr>
      <xdr:spPr>
        <a:xfrm>
          <a:off x="4584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113030</xdr:rowOff>
    </xdr:from>
    <xdr:to>
      <xdr:col>20</xdr:col>
      <xdr:colOff>38100</xdr:colOff>
      <xdr:row>105</xdr:row>
      <xdr:rowOff>43180</xdr:rowOff>
    </xdr:to>
    <xdr:sp macro="" textlink="">
      <xdr:nvSpPr>
        <xdr:cNvPr id="317" name="フローチャート: 判断 316"/>
        <xdr:cNvSpPr/>
      </xdr:nvSpPr>
      <xdr:spPr>
        <a:xfrm>
          <a:off x="3746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59707</xdr:rowOff>
    </xdr:from>
    <xdr:ext cx="405111" cy="259045"/>
    <xdr:sp macro="" textlink="">
      <xdr:nvSpPr>
        <xdr:cNvPr id="318" name="n_1aveValue【市民会館】&#10;有形固定資産減価償却率"/>
        <xdr:cNvSpPr txBox="1"/>
      </xdr:nvSpPr>
      <xdr:spPr>
        <a:xfrm>
          <a:off x="35820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84455</xdr:rowOff>
    </xdr:from>
    <xdr:to>
      <xdr:col>15</xdr:col>
      <xdr:colOff>101600</xdr:colOff>
      <xdr:row>105</xdr:row>
      <xdr:rowOff>14605</xdr:rowOff>
    </xdr:to>
    <xdr:sp macro="" textlink="">
      <xdr:nvSpPr>
        <xdr:cNvPr id="319" name="フローチャート: 判断 318"/>
        <xdr:cNvSpPr/>
      </xdr:nvSpPr>
      <xdr:spPr>
        <a:xfrm>
          <a:off x="2857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31132</xdr:rowOff>
    </xdr:from>
    <xdr:ext cx="405111" cy="259045"/>
    <xdr:sp macro="" textlink="">
      <xdr:nvSpPr>
        <xdr:cNvPr id="320" name="n_2aveValue【市民会館】&#10;有形固定資産減価償却率"/>
        <xdr:cNvSpPr txBox="1"/>
      </xdr:nvSpPr>
      <xdr:spPr>
        <a:xfrm>
          <a:off x="2705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29211</xdr:rowOff>
    </xdr:from>
    <xdr:to>
      <xdr:col>10</xdr:col>
      <xdr:colOff>165100</xdr:colOff>
      <xdr:row>105</xdr:row>
      <xdr:rowOff>130811</xdr:rowOff>
    </xdr:to>
    <xdr:sp macro="" textlink="">
      <xdr:nvSpPr>
        <xdr:cNvPr id="321" name="フローチャート: 判断 320"/>
        <xdr:cNvSpPr/>
      </xdr:nvSpPr>
      <xdr:spPr>
        <a:xfrm>
          <a:off x="1968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147338</xdr:rowOff>
    </xdr:from>
    <xdr:ext cx="405111" cy="259045"/>
    <xdr:sp macro="" textlink="">
      <xdr:nvSpPr>
        <xdr:cNvPr id="322" name="n_3aveValue【市民会館】&#10;有形固定資産減価償却率"/>
        <xdr:cNvSpPr txBox="1"/>
      </xdr:nvSpPr>
      <xdr:spPr>
        <a:xfrm>
          <a:off x="1816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23" name="テキスト ボックス 32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4" name="テキスト ボックス 32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5" name="テキスト ボックス 32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6" name="テキスト ボックス 32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7" name="テキスト ボックス 32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107</xdr:row>
      <xdr:rowOff>88264</xdr:rowOff>
    </xdr:from>
    <xdr:to>
      <xdr:col>10</xdr:col>
      <xdr:colOff>165100</xdr:colOff>
      <xdr:row>108</xdr:row>
      <xdr:rowOff>18414</xdr:rowOff>
    </xdr:to>
    <xdr:sp macro="" textlink="">
      <xdr:nvSpPr>
        <xdr:cNvPr id="328" name="楕円 327"/>
        <xdr:cNvSpPr/>
      </xdr:nvSpPr>
      <xdr:spPr>
        <a:xfrm>
          <a:off x="1968500" y="184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108</xdr:row>
      <xdr:rowOff>9541</xdr:rowOff>
    </xdr:from>
    <xdr:ext cx="405111" cy="259045"/>
    <xdr:sp macro="" textlink="">
      <xdr:nvSpPr>
        <xdr:cNvPr id="329" name="n_3mainValue【市民会館】&#10;有形固定資産減価償却率"/>
        <xdr:cNvSpPr txBox="1"/>
      </xdr:nvSpPr>
      <xdr:spPr>
        <a:xfrm>
          <a:off x="1816744" y="1852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0" name="正方形/長方形 3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1" name="正方形/長方形 3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2" name="正方形/長方形 3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3" name="正方形/長方形 3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4" name="正方形/長方形 3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5" name="正方形/長方形 3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6" name="正方形/長方形 3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7" name="正方形/長方形 3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8" name="テキスト ボックス 3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9" name="直線コネクタ 3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0" name="直線コネクタ 33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1" name="テキスト ボックス 34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2" name="直線コネクタ 34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3" name="テキスト ボックス 34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4" name="直線コネクタ 3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5" name="テキスト ボックス 34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6" name="直線コネクタ 34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7" name="テキスト ボックス 34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8" name="直線コネクタ 34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9" name="テキスト ボックス 34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0" name="直線コネクタ 3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1" name="テキスト ボックス 3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114300</xdr:rowOff>
    </xdr:to>
    <xdr:cxnSp macro="">
      <xdr:nvCxnSpPr>
        <xdr:cNvPr id="353" name="直線コネクタ 352"/>
        <xdr:cNvCxnSpPr/>
      </xdr:nvCxnSpPr>
      <xdr:spPr>
        <a:xfrm flipV="1">
          <a:off x="10476865" y="1738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54"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55" name="直線コネクタ 354"/>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356" name="【市民会館】&#10;一人当たり面積最大値テキスト"/>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357" name="直線コネクタ 356"/>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121938</xdr:rowOff>
    </xdr:from>
    <xdr:ext cx="469744" cy="259045"/>
    <xdr:sp macro="" textlink="">
      <xdr:nvSpPr>
        <xdr:cNvPr id="358" name="【市民会館】&#10;一人当たり面積平均値テキスト"/>
        <xdr:cNvSpPr txBox="1"/>
      </xdr:nvSpPr>
      <xdr:spPr>
        <a:xfrm>
          <a:off x="10515600" y="18124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359" name="フローチャート: 判断 358"/>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360" name="フローチャート: 判断 359"/>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90188</xdr:rowOff>
    </xdr:from>
    <xdr:ext cx="469744" cy="259045"/>
    <xdr:sp macro="" textlink="">
      <xdr:nvSpPr>
        <xdr:cNvPr id="361" name="n_1aveValue【市民会館】&#10;一人当たり面積"/>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151130</xdr:rowOff>
    </xdr:from>
    <xdr:to>
      <xdr:col>46</xdr:col>
      <xdr:colOff>38100</xdr:colOff>
      <xdr:row>106</xdr:row>
      <xdr:rowOff>81280</xdr:rowOff>
    </xdr:to>
    <xdr:sp macro="" textlink="">
      <xdr:nvSpPr>
        <xdr:cNvPr id="362" name="フローチャート: 判断 361"/>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97807</xdr:rowOff>
    </xdr:from>
    <xdr:ext cx="469744" cy="259045"/>
    <xdr:sp macro="" textlink="">
      <xdr:nvSpPr>
        <xdr:cNvPr id="363" name="n_2aveValue【市民会館】&#10;一人当たり面積"/>
        <xdr:cNvSpPr txBox="1"/>
      </xdr:nvSpPr>
      <xdr:spPr>
        <a:xfrm>
          <a:off x="8515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78739</xdr:rowOff>
    </xdr:from>
    <xdr:to>
      <xdr:col>41</xdr:col>
      <xdr:colOff>101600</xdr:colOff>
      <xdr:row>107</xdr:row>
      <xdr:rowOff>8889</xdr:rowOff>
    </xdr:to>
    <xdr:sp macro="" textlink="">
      <xdr:nvSpPr>
        <xdr:cNvPr id="364" name="フローチャート: 判断 363"/>
        <xdr:cNvSpPr/>
      </xdr:nvSpPr>
      <xdr:spPr>
        <a:xfrm>
          <a:off x="7810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107</xdr:row>
      <xdr:rowOff>16</xdr:rowOff>
    </xdr:from>
    <xdr:ext cx="469744" cy="259045"/>
    <xdr:sp macro="" textlink="">
      <xdr:nvSpPr>
        <xdr:cNvPr id="365" name="n_3aveValue【市民会館】&#10;一人当たり面積"/>
        <xdr:cNvSpPr txBox="1"/>
      </xdr:nvSpPr>
      <xdr:spPr>
        <a:xfrm>
          <a:off x="7626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66" name="テキスト ボックス 3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7" name="テキスト ボックス 3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8" name="テキスト ボックス 3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9" name="テキスト ボックス 3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0" name="テキスト ボックス 3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63500</xdr:rowOff>
    </xdr:from>
    <xdr:to>
      <xdr:col>41</xdr:col>
      <xdr:colOff>101600</xdr:colOff>
      <xdr:row>106</xdr:row>
      <xdr:rowOff>165100</xdr:rowOff>
    </xdr:to>
    <xdr:sp macro="" textlink="">
      <xdr:nvSpPr>
        <xdr:cNvPr id="371" name="楕円 370"/>
        <xdr:cNvSpPr/>
      </xdr:nvSpPr>
      <xdr:spPr>
        <a:xfrm>
          <a:off x="7810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10177</xdr:rowOff>
    </xdr:from>
    <xdr:ext cx="469744" cy="259045"/>
    <xdr:sp macro="" textlink="">
      <xdr:nvSpPr>
        <xdr:cNvPr id="372" name="n_3mainValue【市民会館】&#10;一人当たり面積"/>
        <xdr:cNvSpPr txBox="1"/>
      </xdr:nvSpPr>
      <xdr:spPr>
        <a:xfrm>
          <a:off x="7626427" y="180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83" name="テキスト ボックス 38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4" name="直線コネクタ 38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85" name="テキスト ボックス 38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6" name="直線コネクタ 38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7" name="テキスト ボックス 38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8" name="直線コネクタ 38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9" name="テキスト ボックス 38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0" name="直線コネクタ 38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1" name="テキスト ボックス 39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2" name="直線コネクタ 39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93" name="テキスト ボックス 39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5" name="テキスト ボックス 39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40</xdr:row>
      <xdr:rowOff>133350</xdr:rowOff>
    </xdr:to>
    <xdr:cxnSp macro="">
      <xdr:nvCxnSpPr>
        <xdr:cNvPr id="397" name="直線コネクタ 396"/>
        <xdr:cNvCxnSpPr/>
      </xdr:nvCxnSpPr>
      <xdr:spPr>
        <a:xfrm flipV="1">
          <a:off x="16318864" y="580263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398" name="【一般廃棄物処理施設】&#10;有形固定資産減価償却率最小値テキスト"/>
        <xdr:cNvSpPr txBox="1"/>
      </xdr:nvSpPr>
      <xdr:spPr>
        <a:xfrm>
          <a:off x="163576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133350</xdr:rowOff>
    </xdr:from>
    <xdr:to>
      <xdr:col>86</xdr:col>
      <xdr:colOff>25400</xdr:colOff>
      <xdr:row>40</xdr:row>
      <xdr:rowOff>133350</xdr:rowOff>
    </xdr:to>
    <xdr:cxnSp macro="">
      <xdr:nvCxnSpPr>
        <xdr:cNvPr id="399" name="直線コネクタ 398"/>
        <xdr:cNvCxnSpPr/>
      </xdr:nvCxnSpPr>
      <xdr:spPr>
        <a:xfrm>
          <a:off x="16230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400" name="【一般廃棄物処理施設】&#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01" name="直線コネクタ 400"/>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68597</xdr:rowOff>
    </xdr:from>
    <xdr:ext cx="405111" cy="259045"/>
    <xdr:sp macro="" textlink="">
      <xdr:nvSpPr>
        <xdr:cNvPr id="402" name="【一般廃棄物処理施設】&#10;有形固定資産減価償却率平均値テキスト"/>
        <xdr:cNvSpPr txBox="1"/>
      </xdr:nvSpPr>
      <xdr:spPr>
        <a:xfrm>
          <a:off x="16357600" y="624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90170</xdr:rowOff>
    </xdr:from>
    <xdr:to>
      <xdr:col>85</xdr:col>
      <xdr:colOff>177800</xdr:colOff>
      <xdr:row>37</xdr:row>
      <xdr:rowOff>20320</xdr:rowOff>
    </xdr:to>
    <xdr:sp macro="" textlink="">
      <xdr:nvSpPr>
        <xdr:cNvPr id="403" name="フローチャート: 判断 402"/>
        <xdr:cNvSpPr/>
      </xdr:nvSpPr>
      <xdr:spPr>
        <a:xfrm>
          <a:off x="16268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93980</xdr:rowOff>
    </xdr:from>
    <xdr:to>
      <xdr:col>81</xdr:col>
      <xdr:colOff>101600</xdr:colOff>
      <xdr:row>37</xdr:row>
      <xdr:rowOff>24130</xdr:rowOff>
    </xdr:to>
    <xdr:sp macro="" textlink="">
      <xdr:nvSpPr>
        <xdr:cNvPr id="404" name="フローチャート: 判断 403"/>
        <xdr:cNvSpPr/>
      </xdr:nvSpPr>
      <xdr:spPr>
        <a:xfrm>
          <a:off x="15430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40657</xdr:rowOff>
    </xdr:from>
    <xdr:ext cx="405111" cy="259045"/>
    <xdr:sp macro="" textlink="">
      <xdr:nvSpPr>
        <xdr:cNvPr id="405" name="n_1aveValue【一般廃棄物処理施設】&#10;有形固定資産減価償却率"/>
        <xdr:cNvSpPr txBox="1"/>
      </xdr:nvSpPr>
      <xdr:spPr>
        <a:xfrm>
          <a:off x="15266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141605</xdr:rowOff>
    </xdr:from>
    <xdr:to>
      <xdr:col>76</xdr:col>
      <xdr:colOff>165100</xdr:colOff>
      <xdr:row>37</xdr:row>
      <xdr:rowOff>71755</xdr:rowOff>
    </xdr:to>
    <xdr:sp macro="" textlink="">
      <xdr:nvSpPr>
        <xdr:cNvPr id="406" name="フローチャート: 判断 405"/>
        <xdr:cNvSpPr/>
      </xdr:nvSpPr>
      <xdr:spPr>
        <a:xfrm>
          <a:off x="14541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88282</xdr:rowOff>
    </xdr:from>
    <xdr:ext cx="405111" cy="259045"/>
    <xdr:sp macro="" textlink="">
      <xdr:nvSpPr>
        <xdr:cNvPr id="407" name="n_2aveValue【一般廃棄物処理施設】&#10;有形固定資産減価償却率"/>
        <xdr:cNvSpPr txBox="1"/>
      </xdr:nvSpPr>
      <xdr:spPr>
        <a:xfrm>
          <a:off x="14389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71120</xdr:rowOff>
    </xdr:from>
    <xdr:to>
      <xdr:col>72</xdr:col>
      <xdr:colOff>38100</xdr:colOff>
      <xdr:row>37</xdr:row>
      <xdr:rowOff>1270</xdr:rowOff>
    </xdr:to>
    <xdr:sp macro="" textlink="">
      <xdr:nvSpPr>
        <xdr:cNvPr id="408" name="フローチャート: 判断 407"/>
        <xdr:cNvSpPr/>
      </xdr:nvSpPr>
      <xdr:spPr>
        <a:xfrm>
          <a:off x="13652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17797</xdr:rowOff>
    </xdr:from>
    <xdr:ext cx="405111" cy="259045"/>
    <xdr:sp macro="" textlink="">
      <xdr:nvSpPr>
        <xdr:cNvPr id="409" name="n_3aveValue【一般廃棄物処理施設】&#10;有形固定資産減価償却率"/>
        <xdr:cNvSpPr txBox="1"/>
      </xdr:nvSpPr>
      <xdr:spPr>
        <a:xfrm>
          <a:off x="13500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10" name="テキスト ボックス 4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41</xdr:row>
      <xdr:rowOff>8255</xdr:rowOff>
    </xdr:from>
    <xdr:to>
      <xdr:col>72</xdr:col>
      <xdr:colOff>38100</xdr:colOff>
      <xdr:row>41</xdr:row>
      <xdr:rowOff>109855</xdr:rowOff>
    </xdr:to>
    <xdr:sp macro="" textlink="">
      <xdr:nvSpPr>
        <xdr:cNvPr id="415" name="楕円 414"/>
        <xdr:cNvSpPr/>
      </xdr:nvSpPr>
      <xdr:spPr>
        <a:xfrm>
          <a:off x="13652500" y="70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41</xdr:row>
      <xdr:rowOff>100982</xdr:rowOff>
    </xdr:from>
    <xdr:ext cx="405111" cy="259045"/>
    <xdr:sp macro="" textlink="">
      <xdr:nvSpPr>
        <xdr:cNvPr id="416" name="n_3mainValue【一般廃棄物処理施設】&#10;有形固定資産減価償却率"/>
        <xdr:cNvSpPr txBox="1"/>
      </xdr:nvSpPr>
      <xdr:spPr>
        <a:xfrm>
          <a:off x="13500744" y="713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7" name="直線コネクタ 42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8" name="テキスト ボックス 42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9" name="直線コネクタ 42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30" name="テキスト ボックス 429"/>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1" name="直線コネクタ 43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32" name="テキスト ボックス 43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3" name="直線コネクタ 43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34" name="テキスト ボックス 43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5" name="直線コネクタ 43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36" name="テキスト ボックス 43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8" name="テキスト ボックス 43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150510</xdr:rowOff>
    </xdr:from>
    <xdr:to>
      <xdr:col>116</xdr:col>
      <xdr:colOff>62864</xdr:colOff>
      <xdr:row>42</xdr:row>
      <xdr:rowOff>6714</xdr:rowOff>
    </xdr:to>
    <xdr:cxnSp macro="">
      <xdr:nvCxnSpPr>
        <xdr:cNvPr id="440" name="直線コネクタ 439"/>
        <xdr:cNvCxnSpPr/>
      </xdr:nvCxnSpPr>
      <xdr:spPr>
        <a:xfrm flipV="1">
          <a:off x="22160864" y="5979810"/>
          <a:ext cx="0" cy="1227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10541</xdr:rowOff>
    </xdr:from>
    <xdr:ext cx="469744" cy="259045"/>
    <xdr:sp macro="" textlink="">
      <xdr:nvSpPr>
        <xdr:cNvPr id="441" name="【一般廃棄物処理施設】&#10;一人当たり有形固定資産（償却資産）額最小値テキスト"/>
        <xdr:cNvSpPr txBox="1"/>
      </xdr:nvSpPr>
      <xdr:spPr>
        <a:xfrm>
          <a:off x="22199600" y="721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6714</xdr:rowOff>
    </xdr:from>
    <xdr:to>
      <xdr:col>116</xdr:col>
      <xdr:colOff>152400</xdr:colOff>
      <xdr:row>42</xdr:row>
      <xdr:rowOff>6714</xdr:rowOff>
    </xdr:to>
    <xdr:cxnSp macro="">
      <xdr:nvCxnSpPr>
        <xdr:cNvPr id="442" name="直線コネクタ 441"/>
        <xdr:cNvCxnSpPr/>
      </xdr:nvCxnSpPr>
      <xdr:spPr>
        <a:xfrm>
          <a:off x="22072600" y="7207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97187</xdr:rowOff>
    </xdr:from>
    <xdr:ext cx="599010" cy="259045"/>
    <xdr:sp macro="" textlink="">
      <xdr:nvSpPr>
        <xdr:cNvPr id="443" name="【一般廃棄物処理施設】&#10;一人当たり有形固定資産（償却資産）額最大値テキスト"/>
        <xdr:cNvSpPr txBox="1"/>
      </xdr:nvSpPr>
      <xdr:spPr>
        <a:xfrm>
          <a:off x="22199600" y="575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150510</xdr:rowOff>
    </xdr:from>
    <xdr:to>
      <xdr:col>116</xdr:col>
      <xdr:colOff>152400</xdr:colOff>
      <xdr:row>34</xdr:row>
      <xdr:rowOff>150510</xdr:rowOff>
    </xdr:to>
    <xdr:cxnSp macro="">
      <xdr:nvCxnSpPr>
        <xdr:cNvPr id="444" name="直線コネクタ 443"/>
        <xdr:cNvCxnSpPr/>
      </xdr:nvCxnSpPr>
      <xdr:spPr>
        <a:xfrm>
          <a:off x="22072600" y="597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66967</xdr:rowOff>
    </xdr:from>
    <xdr:ext cx="534377" cy="259045"/>
    <xdr:sp macro="" textlink="">
      <xdr:nvSpPr>
        <xdr:cNvPr id="445" name="【一般廃棄物処理施設】&#10;一人当たり有形固定資産（償却資産）額平均値テキスト"/>
        <xdr:cNvSpPr txBox="1"/>
      </xdr:nvSpPr>
      <xdr:spPr>
        <a:xfrm>
          <a:off x="22199600" y="6753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88540</xdr:rowOff>
    </xdr:from>
    <xdr:to>
      <xdr:col>116</xdr:col>
      <xdr:colOff>114300</xdr:colOff>
      <xdr:row>40</xdr:row>
      <xdr:rowOff>18690</xdr:rowOff>
    </xdr:to>
    <xdr:sp macro="" textlink="">
      <xdr:nvSpPr>
        <xdr:cNvPr id="446" name="フローチャート: 判断 445"/>
        <xdr:cNvSpPr/>
      </xdr:nvSpPr>
      <xdr:spPr>
        <a:xfrm>
          <a:off x="22110700" y="677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43314</xdr:rowOff>
    </xdr:from>
    <xdr:to>
      <xdr:col>112</xdr:col>
      <xdr:colOff>38100</xdr:colOff>
      <xdr:row>39</xdr:row>
      <xdr:rowOff>144914</xdr:rowOff>
    </xdr:to>
    <xdr:sp macro="" textlink="">
      <xdr:nvSpPr>
        <xdr:cNvPr id="447" name="フローチャート: 判断 446"/>
        <xdr:cNvSpPr/>
      </xdr:nvSpPr>
      <xdr:spPr>
        <a:xfrm>
          <a:off x="21272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161441</xdr:rowOff>
    </xdr:from>
    <xdr:ext cx="534377" cy="259045"/>
    <xdr:sp macro="" textlink="">
      <xdr:nvSpPr>
        <xdr:cNvPr id="448" name="n_1aveValue【一般廃棄物処理施設】&#10;一人当たり有形固定資産（償却資産）額"/>
        <xdr:cNvSpPr txBox="1"/>
      </xdr:nvSpPr>
      <xdr:spPr>
        <a:xfrm>
          <a:off x="21043411" y="65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41356</xdr:rowOff>
    </xdr:from>
    <xdr:to>
      <xdr:col>107</xdr:col>
      <xdr:colOff>101600</xdr:colOff>
      <xdr:row>39</xdr:row>
      <xdr:rowOff>142956</xdr:rowOff>
    </xdr:to>
    <xdr:sp macro="" textlink="">
      <xdr:nvSpPr>
        <xdr:cNvPr id="449" name="フローチャート: 判断 448"/>
        <xdr:cNvSpPr/>
      </xdr:nvSpPr>
      <xdr:spPr>
        <a:xfrm>
          <a:off x="20383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159483</xdr:rowOff>
    </xdr:from>
    <xdr:ext cx="534377" cy="259045"/>
    <xdr:sp macro="" textlink="">
      <xdr:nvSpPr>
        <xdr:cNvPr id="450" name="n_2aveValue【一般廃棄物処理施設】&#10;一人当たり有形固定資産（償却資産）額"/>
        <xdr:cNvSpPr txBox="1"/>
      </xdr:nvSpPr>
      <xdr:spPr>
        <a:xfrm>
          <a:off x="201671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159733</xdr:rowOff>
    </xdr:from>
    <xdr:to>
      <xdr:col>102</xdr:col>
      <xdr:colOff>165100</xdr:colOff>
      <xdr:row>40</xdr:row>
      <xdr:rowOff>89883</xdr:rowOff>
    </xdr:to>
    <xdr:sp macro="" textlink="">
      <xdr:nvSpPr>
        <xdr:cNvPr id="451" name="フローチャート: 判断 450"/>
        <xdr:cNvSpPr/>
      </xdr:nvSpPr>
      <xdr:spPr>
        <a:xfrm>
          <a:off x="19494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38</xdr:row>
      <xdr:rowOff>106410</xdr:rowOff>
    </xdr:from>
    <xdr:ext cx="534377" cy="259045"/>
    <xdr:sp macro="" textlink="">
      <xdr:nvSpPr>
        <xdr:cNvPr id="452" name="n_3aveValue【一般廃棄物処理施設】&#10;一人当たり有形固定資産（償却資産）額"/>
        <xdr:cNvSpPr txBox="1"/>
      </xdr:nvSpPr>
      <xdr:spPr>
        <a:xfrm>
          <a:off x="19278111" y="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53" name="テキスト ボックス 4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4" name="テキスト ボックス 4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5" name="テキスト ボックス 4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6" name="テキスト ボックス 4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7" name="テキスト ボックス 4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155969</xdr:rowOff>
    </xdr:from>
    <xdr:to>
      <xdr:col>102</xdr:col>
      <xdr:colOff>165100</xdr:colOff>
      <xdr:row>42</xdr:row>
      <xdr:rowOff>86119</xdr:rowOff>
    </xdr:to>
    <xdr:sp macro="" textlink="">
      <xdr:nvSpPr>
        <xdr:cNvPr id="458" name="楕円 457"/>
        <xdr:cNvSpPr/>
      </xdr:nvSpPr>
      <xdr:spPr>
        <a:xfrm>
          <a:off x="19494500" y="718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42</xdr:row>
      <xdr:rowOff>77246</xdr:rowOff>
    </xdr:from>
    <xdr:ext cx="378565" cy="259045"/>
    <xdr:sp macro="" textlink="">
      <xdr:nvSpPr>
        <xdr:cNvPr id="459" name="n_3mainValue【一般廃棄物処理施設】&#10;一人当たり有形固定資産（償却資産）額"/>
        <xdr:cNvSpPr txBox="1"/>
      </xdr:nvSpPr>
      <xdr:spPr>
        <a:xfrm>
          <a:off x="19356017" y="7278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0" name="正方形/長方形 4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1" name="正方形/長方形 4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2" name="正方形/長方形 4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3" name="正方形/長方形 4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4" name="正方形/長方形 4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5" name="正方形/長方形 4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6" name="正方形/長方形 4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7" name="正方形/長方形 4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8" name="テキスト ボックス 4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9" name="直線コネクタ 4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0" name="テキスト ボックス 46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1" name="直線コネクタ 47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72" name="テキスト ボックス 47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73" name="直線コネクタ 47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74" name="テキスト ボックス 47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75" name="直線コネクタ 47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76" name="テキスト ボックス 47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77" name="直線コネクタ 47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78" name="テキスト ボックス 47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9" name="直線コネクタ 4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0" name="テキスト ボックス 47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43434</xdr:rowOff>
    </xdr:from>
    <xdr:to>
      <xdr:col>85</xdr:col>
      <xdr:colOff>126364</xdr:colOff>
      <xdr:row>62</xdr:row>
      <xdr:rowOff>48006</xdr:rowOff>
    </xdr:to>
    <xdr:cxnSp macro="">
      <xdr:nvCxnSpPr>
        <xdr:cNvPr id="482" name="直線コネクタ 481"/>
        <xdr:cNvCxnSpPr/>
      </xdr:nvCxnSpPr>
      <xdr:spPr>
        <a:xfrm flipV="1">
          <a:off x="16318864" y="947318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51833</xdr:rowOff>
    </xdr:from>
    <xdr:ext cx="405111" cy="259045"/>
    <xdr:sp macro="" textlink="">
      <xdr:nvSpPr>
        <xdr:cNvPr id="483" name="【保健センター・保健所】&#10;有形固定資産減価償却率最小値テキスト"/>
        <xdr:cNvSpPr txBox="1"/>
      </xdr:nvSpPr>
      <xdr:spPr>
        <a:xfrm>
          <a:off x="16357600" y="1068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48006</xdr:rowOff>
    </xdr:from>
    <xdr:to>
      <xdr:col>86</xdr:col>
      <xdr:colOff>25400</xdr:colOff>
      <xdr:row>62</xdr:row>
      <xdr:rowOff>48006</xdr:rowOff>
    </xdr:to>
    <xdr:cxnSp macro="">
      <xdr:nvCxnSpPr>
        <xdr:cNvPr id="484" name="直線コネクタ 483"/>
        <xdr:cNvCxnSpPr/>
      </xdr:nvCxnSpPr>
      <xdr:spPr>
        <a:xfrm>
          <a:off x="16230600" y="106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161561</xdr:rowOff>
    </xdr:from>
    <xdr:ext cx="405111" cy="259045"/>
    <xdr:sp macro="" textlink="">
      <xdr:nvSpPr>
        <xdr:cNvPr id="485" name="【保健センター・保健所】&#10;有形固定資産減価償却率最大値テキスト"/>
        <xdr:cNvSpPr txBox="1"/>
      </xdr:nvSpPr>
      <xdr:spPr>
        <a:xfrm>
          <a:off x="16357600" y="924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43434</xdr:rowOff>
    </xdr:from>
    <xdr:to>
      <xdr:col>86</xdr:col>
      <xdr:colOff>25400</xdr:colOff>
      <xdr:row>55</xdr:row>
      <xdr:rowOff>43434</xdr:rowOff>
    </xdr:to>
    <xdr:cxnSp macro="">
      <xdr:nvCxnSpPr>
        <xdr:cNvPr id="486" name="直線コネクタ 485"/>
        <xdr:cNvCxnSpPr/>
      </xdr:nvCxnSpPr>
      <xdr:spPr>
        <a:xfrm>
          <a:off x="16230600" y="947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85361</xdr:rowOff>
    </xdr:from>
    <xdr:ext cx="405111" cy="259045"/>
    <xdr:sp macro="" textlink="">
      <xdr:nvSpPr>
        <xdr:cNvPr id="487" name="【保健センター・保健所】&#10;有形固定資産減価償却率平均値テキスト"/>
        <xdr:cNvSpPr txBox="1"/>
      </xdr:nvSpPr>
      <xdr:spPr>
        <a:xfrm>
          <a:off x="16357600" y="1020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488" name="フローチャート: 判断 487"/>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125222</xdr:rowOff>
    </xdr:from>
    <xdr:to>
      <xdr:col>81</xdr:col>
      <xdr:colOff>101600</xdr:colOff>
      <xdr:row>60</xdr:row>
      <xdr:rowOff>55372</xdr:rowOff>
    </xdr:to>
    <xdr:sp macro="" textlink="">
      <xdr:nvSpPr>
        <xdr:cNvPr id="489" name="フローチャート: 判断 488"/>
        <xdr:cNvSpPr/>
      </xdr:nvSpPr>
      <xdr:spPr>
        <a:xfrm>
          <a:off x="15430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71899</xdr:rowOff>
    </xdr:from>
    <xdr:ext cx="405111" cy="259045"/>
    <xdr:sp macro="" textlink="">
      <xdr:nvSpPr>
        <xdr:cNvPr id="490" name="n_1aveValue【保健センター・保健所】&#10;有形固定資産減価償却率"/>
        <xdr:cNvSpPr txBox="1"/>
      </xdr:nvSpPr>
      <xdr:spPr>
        <a:xfrm>
          <a:off x="15266044" y="1001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6350</xdr:rowOff>
    </xdr:from>
    <xdr:to>
      <xdr:col>76</xdr:col>
      <xdr:colOff>165100</xdr:colOff>
      <xdr:row>60</xdr:row>
      <xdr:rowOff>107950</xdr:rowOff>
    </xdr:to>
    <xdr:sp macro="" textlink="">
      <xdr:nvSpPr>
        <xdr:cNvPr id="491" name="フローチャート: 判断 490"/>
        <xdr:cNvSpPr/>
      </xdr:nvSpPr>
      <xdr:spPr>
        <a:xfrm>
          <a:off x="14541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124477</xdr:rowOff>
    </xdr:from>
    <xdr:ext cx="405111" cy="259045"/>
    <xdr:sp macro="" textlink="">
      <xdr:nvSpPr>
        <xdr:cNvPr id="492" name="n_2aveValue【保健センター・保健所】&#10;有形固定資産減価償却率"/>
        <xdr:cNvSpPr txBox="1"/>
      </xdr:nvSpPr>
      <xdr:spPr>
        <a:xfrm>
          <a:off x="14389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70358</xdr:rowOff>
    </xdr:from>
    <xdr:to>
      <xdr:col>72</xdr:col>
      <xdr:colOff>38100</xdr:colOff>
      <xdr:row>62</xdr:row>
      <xdr:rowOff>508</xdr:rowOff>
    </xdr:to>
    <xdr:sp macro="" textlink="">
      <xdr:nvSpPr>
        <xdr:cNvPr id="493" name="フローチャート: 判断 492"/>
        <xdr:cNvSpPr/>
      </xdr:nvSpPr>
      <xdr:spPr>
        <a:xfrm>
          <a:off x="13652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17035</xdr:rowOff>
    </xdr:from>
    <xdr:ext cx="405111" cy="259045"/>
    <xdr:sp macro="" textlink="">
      <xdr:nvSpPr>
        <xdr:cNvPr id="494" name="n_3aveValue【保健センター・保健所】&#10;有形固定資産減価償却率"/>
        <xdr:cNvSpPr txBox="1"/>
      </xdr:nvSpPr>
      <xdr:spPr>
        <a:xfrm>
          <a:off x="13500744" y="10304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95" name="テキスト ボックス 4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6" name="テキスト ボックス 4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7" name="テキスト ボックス 4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8" name="テキスト ボックス 4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9" name="テキスト ボックス 4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62</xdr:row>
      <xdr:rowOff>111506</xdr:rowOff>
    </xdr:from>
    <xdr:to>
      <xdr:col>72</xdr:col>
      <xdr:colOff>38100</xdr:colOff>
      <xdr:row>63</xdr:row>
      <xdr:rowOff>41656</xdr:rowOff>
    </xdr:to>
    <xdr:sp macro="" textlink="">
      <xdr:nvSpPr>
        <xdr:cNvPr id="500" name="楕円 499"/>
        <xdr:cNvSpPr/>
      </xdr:nvSpPr>
      <xdr:spPr>
        <a:xfrm>
          <a:off x="136525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63</xdr:row>
      <xdr:rowOff>32783</xdr:rowOff>
    </xdr:from>
    <xdr:ext cx="405111" cy="259045"/>
    <xdr:sp macro="" textlink="">
      <xdr:nvSpPr>
        <xdr:cNvPr id="501" name="n_3mainValue【保健センター・保健所】&#10;有形固定資産減価償却率"/>
        <xdr:cNvSpPr txBox="1"/>
      </xdr:nvSpPr>
      <xdr:spPr>
        <a:xfrm>
          <a:off x="13500744" y="1083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2" name="正方形/長方形 5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3" name="正方形/長方形 5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4" name="正方形/長方形 5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5" name="正方形/長方形 5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6" name="正方形/長方形 5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7" name="正方形/長方形 5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8" name="正方形/長方形 5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9" name="正方形/長方形 5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0" name="テキスト ボックス 5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1" name="直線コネクタ 5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12" name="直線コネクタ 51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3" name="テキスト ボックス 51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4" name="直線コネクタ 51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5" name="テキスト ボックス 51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6" name="直線コネクタ 51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7" name="テキスト ボックス 51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8" name="直線コネクタ 51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9" name="テキスト ボックス 51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102870</xdr:rowOff>
    </xdr:from>
    <xdr:to>
      <xdr:col>116</xdr:col>
      <xdr:colOff>62864</xdr:colOff>
      <xdr:row>63</xdr:row>
      <xdr:rowOff>148590</xdr:rowOff>
    </xdr:to>
    <xdr:cxnSp macro="">
      <xdr:nvCxnSpPr>
        <xdr:cNvPr id="523" name="直線コネクタ 522"/>
        <xdr:cNvCxnSpPr/>
      </xdr:nvCxnSpPr>
      <xdr:spPr>
        <a:xfrm flipV="1">
          <a:off x="22160864" y="98755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524"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525" name="直線コネクタ 524"/>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49547</xdr:rowOff>
    </xdr:from>
    <xdr:ext cx="469744" cy="259045"/>
    <xdr:sp macro="" textlink="">
      <xdr:nvSpPr>
        <xdr:cNvPr id="526" name="【保健センター・保健所】&#10;一人当たり面積最大値テキスト"/>
        <xdr:cNvSpPr txBox="1"/>
      </xdr:nvSpPr>
      <xdr:spPr>
        <a:xfrm>
          <a:off x="22199600" y="965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102870</xdr:rowOff>
    </xdr:from>
    <xdr:to>
      <xdr:col>116</xdr:col>
      <xdr:colOff>152400</xdr:colOff>
      <xdr:row>57</xdr:row>
      <xdr:rowOff>102870</xdr:rowOff>
    </xdr:to>
    <xdr:cxnSp macro="">
      <xdr:nvCxnSpPr>
        <xdr:cNvPr id="527" name="直線コネクタ 526"/>
        <xdr:cNvCxnSpPr/>
      </xdr:nvCxnSpPr>
      <xdr:spPr>
        <a:xfrm>
          <a:off x="22072600" y="987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528"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29" name="フローチャート: 判断 528"/>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530" name="フローチャート: 判断 529"/>
        <xdr:cNvSpPr/>
      </xdr:nvSpPr>
      <xdr:spPr>
        <a:xfrm>
          <a:off x="21272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44467</xdr:rowOff>
    </xdr:from>
    <xdr:ext cx="469744" cy="259045"/>
    <xdr:sp macro="" textlink="">
      <xdr:nvSpPr>
        <xdr:cNvPr id="531" name="n_1aveValue【保健センター・保健所】&#10;一人当たり面積"/>
        <xdr:cNvSpPr txBox="1"/>
      </xdr:nvSpPr>
      <xdr:spPr>
        <a:xfrm>
          <a:off x="21075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97790</xdr:rowOff>
    </xdr:from>
    <xdr:to>
      <xdr:col>107</xdr:col>
      <xdr:colOff>101600</xdr:colOff>
      <xdr:row>62</xdr:row>
      <xdr:rowOff>27940</xdr:rowOff>
    </xdr:to>
    <xdr:sp macro="" textlink="">
      <xdr:nvSpPr>
        <xdr:cNvPr id="532" name="フローチャート: 判断 531"/>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44467</xdr:rowOff>
    </xdr:from>
    <xdr:ext cx="469744" cy="259045"/>
    <xdr:sp macro="" textlink="">
      <xdr:nvSpPr>
        <xdr:cNvPr id="533" name="n_2aveValue【保健センター・保健所】&#10;一人当たり面積"/>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60</xdr:row>
      <xdr:rowOff>154940</xdr:rowOff>
    </xdr:from>
    <xdr:to>
      <xdr:col>102</xdr:col>
      <xdr:colOff>165100</xdr:colOff>
      <xdr:row>61</xdr:row>
      <xdr:rowOff>85090</xdr:rowOff>
    </xdr:to>
    <xdr:sp macro="" textlink="">
      <xdr:nvSpPr>
        <xdr:cNvPr id="534" name="フローチャート: 判断 533"/>
        <xdr:cNvSpPr/>
      </xdr:nvSpPr>
      <xdr:spPr>
        <a:xfrm>
          <a:off x="19494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76217</xdr:rowOff>
    </xdr:from>
    <xdr:ext cx="469744" cy="259045"/>
    <xdr:sp macro="" textlink="">
      <xdr:nvSpPr>
        <xdr:cNvPr id="535" name="n_3aveValue【保健センター・保健所】&#10;一人当たり面積"/>
        <xdr:cNvSpPr txBox="1"/>
      </xdr:nvSpPr>
      <xdr:spPr>
        <a:xfrm>
          <a:off x="19310427"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36" name="テキスト ボックス 5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7" name="テキスト ボックス 5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8" name="テキスト ボックス 5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9" name="テキスト ボックス 5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0" name="テキスト ボックス 5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109220</xdr:rowOff>
    </xdr:from>
    <xdr:to>
      <xdr:col>102</xdr:col>
      <xdr:colOff>165100</xdr:colOff>
      <xdr:row>57</xdr:row>
      <xdr:rowOff>39370</xdr:rowOff>
    </xdr:to>
    <xdr:sp macro="" textlink="">
      <xdr:nvSpPr>
        <xdr:cNvPr id="541" name="楕円 540"/>
        <xdr:cNvSpPr/>
      </xdr:nvSpPr>
      <xdr:spPr>
        <a:xfrm>
          <a:off x="19494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55</xdr:row>
      <xdr:rowOff>55897</xdr:rowOff>
    </xdr:from>
    <xdr:ext cx="469744" cy="259045"/>
    <xdr:sp macro="" textlink="">
      <xdr:nvSpPr>
        <xdr:cNvPr id="542" name="n_3mainValue【保健センター・保健所】&#10;一人当たり面積"/>
        <xdr:cNvSpPr txBox="1"/>
      </xdr:nvSpPr>
      <xdr:spPr>
        <a:xfrm>
          <a:off x="19310427" y="948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3" name="正方形/長方形 5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4" name="正方形/長方形 5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5" name="正方形/長方形 5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6" name="正方形/長方形 5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7" name="正方形/長方形 5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8" name="正方形/長方形 5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9" name="正方形/長方形 5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正方形/長方形 54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1" name="テキスト ボックス 55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2" name="直線コネクタ 55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53" name="テキスト ボックス 55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54" name="直線コネクタ 55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55" name="テキスト ボックス 554"/>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6" name="直線コネクタ 55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7" name="テキスト ボックス 55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8" name="直線コネクタ 55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9" name="テキスト ボックス 55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0" name="直線コネクタ 55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1" name="テキスト ボックス 56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2" name="直線コネクタ 56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3" name="テキスト ボックス 56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4" name="直線コネクタ 56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65" name="テキスト ボックス 564"/>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6" name="直線コネクタ 5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67" name="テキスト ボックス 56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98516</xdr:rowOff>
    </xdr:from>
    <xdr:to>
      <xdr:col>85</xdr:col>
      <xdr:colOff>126364</xdr:colOff>
      <xdr:row>86</xdr:row>
      <xdr:rowOff>152400</xdr:rowOff>
    </xdr:to>
    <xdr:cxnSp macro="">
      <xdr:nvCxnSpPr>
        <xdr:cNvPr id="569" name="直線コネクタ 568"/>
        <xdr:cNvCxnSpPr/>
      </xdr:nvCxnSpPr>
      <xdr:spPr>
        <a:xfrm flipV="1">
          <a:off x="16318864" y="13300166"/>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570" name="【消防施設】&#10;有形固定資産減価償却率最小値テキスト"/>
        <xdr:cNvSpPr txBox="1"/>
      </xdr:nvSpPr>
      <xdr:spPr>
        <a:xfrm>
          <a:off x="16357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571" name="直線コネクタ 570"/>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45193</xdr:rowOff>
    </xdr:from>
    <xdr:ext cx="405111" cy="259045"/>
    <xdr:sp macro="" textlink="">
      <xdr:nvSpPr>
        <xdr:cNvPr id="572" name="【消防施設】&#10;有形固定資産減価償却率最大値テキスト"/>
        <xdr:cNvSpPr txBox="1"/>
      </xdr:nvSpPr>
      <xdr:spPr>
        <a:xfrm>
          <a:off x="16357600" y="1307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98516</xdr:rowOff>
    </xdr:from>
    <xdr:to>
      <xdr:col>86</xdr:col>
      <xdr:colOff>25400</xdr:colOff>
      <xdr:row>77</xdr:row>
      <xdr:rowOff>98516</xdr:rowOff>
    </xdr:to>
    <xdr:cxnSp macro="">
      <xdr:nvCxnSpPr>
        <xdr:cNvPr id="573" name="直線コネクタ 572"/>
        <xdr:cNvCxnSpPr/>
      </xdr:nvCxnSpPr>
      <xdr:spPr>
        <a:xfrm>
          <a:off x="16230600" y="133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39206</xdr:rowOff>
    </xdr:from>
    <xdr:ext cx="405111" cy="259045"/>
    <xdr:sp macro="" textlink="">
      <xdr:nvSpPr>
        <xdr:cNvPr id="574" name="【消防施設】&#10;有形固定資産減価償却率平均値テキスト"/>
        <xdr:cNvSpPr txBox="1"/>
      </xdr:nvSpPr>
      <xdr:spPr>
        <a:xfrm>
          <a:off x="16357600" y="139266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60779</xdr:rowOff>
    </xdr:from>
    <xdr:to>
      <xdr:col>85</xdr:col>
      <xdr:colOff>177800</xdr:colOff>
      <xdr:row>81</xdr:row>
      <xdr:rowOff>162379</xdr:rowOff>
    </xdr:to>
    <xdr:sp macro="" textlink="">
      <xdr:nvSpPr>
        <xdr:cNvPr id="575" name="フローチャート: 判断 574"/>
        <xdr:cNvSpPr/>
      </xdr:nvSpPr>
      <xdr:spPr>
        <a:xfrm>
          <a:off x="162687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54248</xdr:rowOff>
    </xdr:from>
    <xdr:to>
      <xdr:col>81</xdr:col>
      <xdr:colOff>101600</xdr:colOff>
      <xdr:row>81</xdr:row>
      <xdr:rowOff>155848</xdr:rowOff>
    </xdr:to>
    <xdr:sp macro="" textlink="">
      <xdr:nvSpPr>
        <xdr:cNvPr id="576" name="フローチャート: 判断 575"/>
        <xdr:cNvSpPr/>
      </xdr:nvSpPr>
      <xdr:spPr>
        <a:xfrm>
          <a:off x="15430500" y="1394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925</xdr:rowOff>
    </xdr:from>
    <xdr:ext cx="405111" cy="259045"/>
    <xdr:sp macro="" textlink="">
      <xdr:nvSpPr>
        <xdr:cNvPr id="577" name="n_1aveValue【消防施設】&#10;有形固定資産減価償却率"/>
        <xdr:cNvSpPr txBox="1"/>
      </xdr:nvSpPr>
      <xdr:spPr>
        <a:xfrm>
          <a:off x="15266044" y="1371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155484</xdr:rowOff>
    </xdr:from>
    <xdr:to>
      <xdr:col>76</xdr:col>
      <xdr:colOff>165100</xdr:colOff>
      <xdr:row>82</xdr:row>
      <xdr:rowOff>85634</xdr:rowOff>
    </xdr:to>
    <xdr:sp macro="" textlink="">
      <xdr:nvSpPr>
        <xdr:cNvPr id="578" name="フローチャート: 判断 577"/>
        <xdr:cNvSpPr/>
      </xdr:nvSpPr>
      <xdr:spPr>
        <a:xfrm>
          <a:off x="14541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102161</xdr:rowOff>
    </xdr:from>
    <xdr:ext cx="405111" cy="259045"/>
    <xdr:sp macro="" textlink="">
      <xdr:nvSpPr>
        <xdr:cNvPr id="579" name="n_2aveValue【消防施設】&#10;有形固定資産減価償却率"/>
        <xdr:cNvSpPr txBox="1"/>
      </xdr:nvSpPr>
      <xdr:spPr>
        <a:xfrm>
          <a:off x="14389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88537</xdr:rowOff>
    </xdr:from>
    <xdr:to>
      <xdr:col>72</xdr:col>
      <xdr:colOff>38100</xdr:colOff>
      <xdr:row>83</xdr:row>
      <xdr:rowOff>18687</xdr:rowOff>
    </xdr:to>
    <xdr:sp macro="" textlink="">
      <xdr:nvSpPr>
        <xdr:cNvPr id="580" name="フローチャート: 判断 579"/>
        <xdr:cNvSpPr/>
      </xdr:nvSpPr>
      <xdr:spPr>
        <a:xfrm>
          <a:off x="13652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35214</xdr:rowOff>
    </xdr:from>
    <xdr:ext cx="405111" cy="259045"/>
    <xdr:sp macro="" textlink="">
      <xdr:nvSpPr>
        <xdr:cNvPr id="581" name="n_3aveValue【消防施設】&#10;有形固定資産減価償却率"/>
        <xdr:cNvSpPr txBox="1"/>
      </xdr:nvSpPr>
      <xdr:spPr>
        <a:xfrm>
          <a:off x="13500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82" name="テキスト ボックス 58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3" name="テキスト ボックス 58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4" name="テキスト ボックス 58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5" name="テキスト ボックス 58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6" name="テキスト ボックス 58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84</xdr:row>
      <xdr:rowOff>33020</xdr:rowOff>
    </xdr:from>
    <xdr:to>
      <xdr:col>72</xdr:col>
      <xdr:colOff>38100</xdr:colOff>
      <xdr:row>84</xdr:row>
      <xdr:rowOff>134620</xdr:rowOff>
    </xdr:to>
    <xdr:sp macro="" textlink="">
      <xdr:nvSpPr>
        <xdr:cNvPr id="587" name="楕円 586"/>
        <xdr:cNvSpPr/>
      </xdr:nvSpPr>
      <xdr:spPr>
        <a:xfrm>
          <a:off x="13652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84</xdr:row>
      <xdr:rowOff>125747</xdr:rowOff>
    </xdr:from>
    <xdr:ext cx="405111" cy="259045"/>
    <xdr:sp macro="" textlink="">
      <xdr:nvSpPr>
        <xdr:cNvPr id="588" name="n_3mainValue【消防施設】&#10;有形固定資産減価償却率"/>
        <xdr:cNvSpPr txBox="1"/>
      </xdr:nvSpPr>
      <xdr:spPr>
        <a:xfrm>
          <a:off x="135007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9" name="正方形/長方形 5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0" name="正方形/長方形 5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1" name="正方形/長方形 5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2" name="正方形/長方形 5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3" name="正方形/長方形 5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4" name="正方形/長方形 5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5" name="正方形/長方形 5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6" name="正方形/長方形 5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7" name="テキスト ボックス 5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8" name="直線コネクタ 5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9" name="直線コネクタ 59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0" name="テキスト ボックス 59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1" name="直線コネクタ 60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2" name="テキスト ボックス 60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3" name="直線コネクタ 60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4" name="テキスト ボックス 60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5" name="直線コネクタ 60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6" name="テキスト ボックス 60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7" name="直線コネクタ 60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8" name="テキスト ボックス 60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9" name="直線コネクタ 6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0" name="テキスト ボックス 6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125730</xdr:rowOff>
    </xdr:from>
    <xdr:to>
      <xdr:col>116</xdr:col>
      <xdr:colOff>62864</xdr:colOff>
      <xdr:row>86</xdr:row>
      <xdr:rowOff>76200</xdr:rowOff>
    </xdr:to>
    <xdr:cxnSp macro="">
      <xdr:nvCxnSpPr>
        <xdr:cNvPr id="612" name="直線コネクタ 611"/>
        <xdr:cNvCxnSpPr/>
      </xdr:nvCxnSpPr>
      <xdr:spPr>
        <a:xfrm flipV="1">
          <a:off x="22160864" y="133273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13"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14" name="直線コネクタ 613"/>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72407</xdr:rowOff>
    </xdr:from>
    <xdr:ext cx="469744" cy="259045"/>
    <xdr:sp macro="" textlink="">
      <xdr:nvSpPr>
        <xdr:cNvPr id="615" name="【消防施設】&#10;一人当たり面積最大値テキスト"/>
        <xdr:cNvSpPr txBox="1"/>
      </xdr:nvSpPr>
      <xdr:spPr>
        <a:xfrm>
          <a:off x="22199600" y="1310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125730</xdr:rowOff>
    </xdr:from>
    <xdr:to>
      <xdr:col>116</xdr:col>
      <xdr:colOff>152400</xdr:colOff>
      <xdr:row>77</xdr:row>
      <xdr:rowOff>125730</xdr:rowOff>
    </xdr:to>
    <xdr:cxnSp macro="">
      <xdr:nvCxnSpPr>
        <xdr:cNvPr id="616" name="直線コネクタ 615"/>
        <xdr:cNvCxnSpPr/>
      </xdr:nvCxnSpPr>
      <xdr:spPr>
        <a:xfrm>
          <a:off x="22072600" y="1332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617" name="【消防施設】&#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18" name="フローチャート: 判断 617"/>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619" name="フローチャート: 判断 618"/>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55897</xdr:rowOff>
    </xdr:from>
    <xdr:ext cx="469744" cy="259045"/>
    <xdr:sp macro="" textlink="">
      <xdr:nvSpPr>
        <xdr:cNvPr id="620" name="n_1aveValue【消防施設】&#10;一人当たり面積"/>
        <xdr:cNvSpPr txBox="1"/>
      </xdr:nvSpPr>
      <xdr:spPr>
        <a:xfrm>
          <a:off x="210757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101600</xdr:rowOff>
    </xdr:from>
    <xdr:to>
      <xdr:col>107</xdr:col>
      <xdr:colOff>101600</xdr:colOff>
      <xdr:row>85</xdr:row>
      <xdr:rowOff>31750</xdr:rowOff>
    </xdr:to>
    <xdr:sp macro="" textlink="">
      <xdr:nvSpPr>
        <xdr:cNvPr id="621" name="フローチャート: 判断 620"/>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48277</xdr:rowOff>
    </xdr:from>
    <xdr:ext cx="469744" cy="259045"/>
    <xdr:sp macro="" textlink="">
      <xdr:nvSpPr>
        <xdr:cNvPr id="622" name="n_2aveValue【消防施設】&#10;一人当たり面積"/>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101600</xdr:rowOff>
    </xdr:from>
    <xdr:to>
      <xdr:col>102</xdr:col>
      <xdr:colOff>165100</xdr:colOff>
      <xdr:row>85</xdr:row>
      <xdr:rowOff>31750</xdr:rowOff>
    </xdr:to>
    <xdr:sp macro="" textlink="">
      <xdr:nvSpPr>
        <xdr:cNvPr id="623" name="フローチャート: 判断 622"/>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85</xdr:row>
      <xdr:rowOff>22877</xdr:rowOff>
    </xdr:from>
    <xdr:ext cx="469744" cy="259045"/>
    <xdr:sp macro="" textlink="">
      <xdr:nvSpPr>
        <xdr:cNvPr id="624" name="n_3aveValue【消防施設】&#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25" name="テキスト ボックス 6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6" name="テキスト ボックス 6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7" name="テキスト ボックス 6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8" name="テキスト ボックス 6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9" name="テキスト ボックス 6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48261</xdr:rowOff>
    </xdr:from>
    <xdr:to>
      <xdr:col>102</xdr:col>
      <xdr:colOff>165100</xdr:colOff>
      <xdr:row>84</xdr:row>
      <xdr:rowOff>149861</xdr:rowOff>
    </xdr:to>
    <xdr:sp macro="" textlink="">
      <xdr:nvSpPr>
        <xdr:cNvPr id="630" name="楕円 629"/>
        <xdr:cNvSpPr/>
      </xdr:nvSpPr>
      <xdr:spPr>
        <a:xfrm>
          <a:off x="19494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166388</xdr:rowOff>
    </xdr:from>
    <xdr:ext cx="469744" cy="259045"/>
    <xdr:sp macro="" textlink="">
      <xdr:nvSpPr>
        <xdr:cNvPr id="631" name="n_3mainValue【消防施設】&#10;一人当たり面積"/>
        <xdr:cNvSpPr txBox="1"/>
      </xdr:nvSpPr>
      <xdr:spPr>
        <a:xfrm>
          <a:off x="19310427" y="1422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2" name="正方形/長方形 6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3" name="正方形/長方形 6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4" name="正方形/長方形 6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5" name="正方形/長方形 6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6" name="正方形/長方形 6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7" name="正方形/長方形 6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8" name="正方形/長方形 6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9" name="正方形/長方形 6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0" name="テキスト ボックス 6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1" name="直線コネクタ 6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42" name="直線コネクタ 64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43" name="テキスト ボックス 64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4" name="直線コネクタ 64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5" name="テキスト ボックス 64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6" name="直線コネクタ 64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7" name="テキスト ボックス 64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8" name="直線コネクタ 64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9" name="テキスト ボックス 64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0" name="直線コネクタ 64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1" name="テキスト ボックス 65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2" name="直線コネクタ 6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3" name="テキスト ボックス 65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137161</xdr:rowOff>
    </xdr:from>
    <xdr:to>
      <xdr:col>85</xdr:col>
      <xdr:colOff>126364</xdr:colOff>
      <xdr:row>108</xdr:row>
      <xdr:rowOff>76200</xdr:rowOff>
    </xdr:to>
    <xdr:cxnSp macro="">
      <xdr:nvCxnSpPr>
        <xdr:cNvPr id="655" name="直線コネクタ 654"/>
        <xdr:cNvCxnSpPr/>
      </xdr:nvCxnSpPr>
      <xdr:spPr>
        <a:xfrm flipV="1">
          <a:off x="16318864" y="171107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340478" cy="259045"/>
    <xdr:sp macro="" textlink="">
      <xdr:nvSpPr>
        <xdr:cNvPr id="656" name="【庁舎】&#10;有形固定資産減価償却率最小値テキスト"/>
        <xdr:cNvSpPr txBox="1"/>
      </xdr:nvSpPr>
      <xdr:spPr>
        <a:xfrm>
          <a:off x="163576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57" name="直線コネクタ 656"/>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83838</xdr:rowOff>
    </xdr:from>
    <xdr:ext cx="405111" cy="259045"/>
    <xdr:sp macro="" textlink="">
      <xdr:nvSpPr>
        <xdr:cNvPr id="658" name="【庁舎】&#10;有形固定資産減価償却率最大値テキスト"/>
        <xdr:cNvSpPr txBox="1"/>
      </xdr:nvSpPr>
      <xdr:spPr>
        <a:xfrm>
          <a:off x="16357600" y="1688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137161</xdr:rowOff>
    </xdr:from>
    <xdr:to>
      <xdr:col>86</xdr:col>
      <xdr:colOff>25400</xdr:colOff>
      <xdr:row>99</xdr:row>
      <xdr:rowOff>137161</xdr:rowOff>
    </xdr:to>
    <xdr:cxnSp macro="">
      <xdr:nvCxnSpPr>
        <xdr:cNvPr id="659" name="直線コネクタ 658"/>
        <xdr:cNvCxnSpPr/>
      </xdr:nvCxnSpPr>
      <xdr:spPr>
        <a:xfrm>
          <a:off x="16230600" y="1711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51452</xdr:rowOff>
    </xdr:from>
    <xdr:ext cx="405111" cy="259045"/>
    <xdr:sp macro="" textlink="">
      <xdr:nvSpPr>
        <xdr:cNvPr id="660" name="【庁舎】&#10;有形固定資産減価償却率平均値テキスト"/>
        <xdr:cNvSpPr txBox="1"/>
      </xdr:nvSpPr>
      <xdr:spPr>
        <a:xfrm>
          <a:off x="16357600" y="1771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73025</xdr:rowOff>
    </xdr:from>
    <xdr:to>
      <xdr:col>85</xdr:col>
      <xdr:colOff>177800</xdr:colOff>
      <xdr:row>104</xdr:row>
      <xdr:rowOff>3175</xdr:rowOff>
    </xdr:to>
    <xdr:sp macro="" textlink="">
      <xdr:nvSpPr>
        <xdr:cNvPr id="661" name="フローチャート: 判断 660"/>
        <xdr:cNvSpPr/>
      </xdr:nvSpPr>
      <xdr:spPr>
        <a:xfrm>
          <a:off x="16268700" y="1773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124461</xdr:rowOff>
    </xdr:from>
    <xdr:to>
      <xdr:col>81</xdr:col>
      <xdr:colOff>101600</xdr:colOff>
      <xdr:row>104</xdr:row>
      <xdr:rowOff>54611</xdr:rowOff>
    </xdr:to>
    <xdr:sp macro="" textlink="">
      <xdr:nvSpPr>
        <xdr:cNvPr id="662" name="フローチャート: 判断 661"/>
        <xdr:cNvSpPr/>
      </xdr:nvSpPr>
      <xdr:spPr>
        <a:xfrm>
          <a:off x="15430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71138</xdr:rowOff>
    </xdr:from>
    <xdr:ext cx="405111" cy="259045"/>
    <xdr:sp macro="" textlink="">
      <xdr:nvSpPr>
        <xdr:cNvPr id="663" name="n_1aveValue【庁舎】&#10;有形固定資産減価償却率"/>
        <xdr:cNvSpPr txBox="1"/>
      </xdr:nvSpPr>
      <xdr:spPr>
        <a:xfrm>
          <a:off x="152660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143511</xdr:rowOff>
    </xdr:from>
    <xdr:to>
      <xdr:col>76</xdr:col>
      <xdr:colOff>165100</xdr:colOff>
      <xdr:row>103</xdr:row>
      <xdr:rowOff>73661</xdr:rowOff>
    </xdr:to>
    <xdr:sp macro="" textlink="">
      <xdr:nvSpPr>
        <xdr:cNvPr id="664" name="フローチャート: 判断 663"/>
        <xdr:cNvSpPr/>
      </xdr:nvSpPr>
      <xdr:spPr>
        <a:xfrm>
          <a:off x="14541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90188</xdr:rowOff>
    </xdr:from>
    <xdr:ext cx="405111" cy="259045"/>
    <xdr:sp macro="" textlink="">
      <xdr:nvSpPr>
        <xdr:cNvPr id="665" name="n_2aveValue【庁舎】&#10;有形固定資産減価償却率"/>
        <xdr:cNvSpPr txBox="1"/>
      </xdr:nvSpPr>
      <xdr:spPr>
        <a:xfrm>
          <a:off x="143897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101</xdr:row>
      <xdr:rowOff>97789</xdr:rowOff>
    </xdr:from>
    <xdr:to>
      <xdr:col>72</xdr:col>
      <xdr:colOff>38100</xdr:colOff>
      <xdr:row>102</xdr:row>
      <xdr:rowOff>27939</xdr:rowOff>
    </xdr:to>
    <xdr:sp macro="" textlink="">
      <xdr:nvSpPr>
        <xdr:cNvPr id="666" name="フローチャート: 判断 665"/>
        <xdr:cNvSpPr/>
      </xdr:nvSpPr>
      <xdr:spPr>
        <a:xfrm>
          <a:off x="13652500" y="1741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100</xdr:row>
      <xdr:rowOff>44466</xdr:rowOff>
    </xdr:from>
    <xdr:ext cx="405111" cy="259045"/>
    <xdr:sp macro="" textlink="">
      <xdr:nvSpPr>
        <xdr:cNvPr id="667" name="n_3aveValue【庁舎】&#10;有形固定資産減価償却率"/>
        <xdr:cNvSpPr txBox="1"/>
      </xdr:nvSpPr>
      <xdr:spPr>
        <a:xfrm>
          <a:off x="13500744" y="1718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68" name="テキスト ボックス 6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9" name="テキスト ボックス 6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0" name="テキスト ボックス 6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1" name="テキスト ボックス 6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2" name="テキスト ボックス 6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44450</xdr:rowOff>
    </xdr:from>
    <xdr:to>
      <xdr:col>72</xdr:col>
      <xdr:colOff>38100</xdr:colOff>
      <xdr:row>105</xdr:row>
      <xdr:rowOff>146050</xdr:rowOff>
    </xdr:to>
    <xdr:sp macro="" textlink="">
      <xdr:nvSpPr>
        <xdr:cNvPr id="673" name="楕円 672"/>
        <xdr:cNvSpPr/>
      </xdr:nvSpPr>
      <xdr:spPr>
        <a:xfrm>
          <a:off x="13652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105</xdr:row>
      <xdr:rowOff>137177</xdr:rowOff>
    </xdr:from>
    <xdr:ext cx="405111" cy="259045"/>
    <xdr:sp macro="" textlink="">
      <xdr:nvSpPr>
        <xdr:cNvPr id="674" name="n_3mainValue【庁舎】&#10;有形固定資産減価償却率"/>
        <xdr:cNvSpPr txBox="1"/>
      </xdr:nvSpPr>
      <xdr:spPr>
        <a:xfrm>
          <a:off x="13500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5" name="正方形/長方形 6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6" name="正方形/長方形 6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7" name="正方形/長方形 6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8" name="正方形/長方形 6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9" name="正方形/長方形 6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0" name="正方形/長方形 6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1" name="正方形/長方形 6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2" name="正方形/長方形 6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3" name="テキスト ボックス 6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4" name="直線コネクタ 6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85" name="直線コネクタ 68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86" name="テキスト ボックス 68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87" name="直線コネクタ 68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88" name="テキスト ボックス 68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9" name="直線コネクタ 68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90" name="テキスト ボックス 68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91" name="直線コネクタ 69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92" name="テキスト ボックス 69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3" name="直線コネクタ 6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4" name="テキスト ボックス 6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55626</xdr:rowOff>
    </xdr:from>
    <xdr:to>
      <xdr:col>116</xdr:col>
      <xdr:colOff>62864</xdr:colOff>
      <xdr:row>107</xdr:row>
      <xdr:rowOff>96774</xdr:rowOff>
    </xdr:to>
    <xdr:cxnSp macro="">
      <xdr:nvCxnSpPr>
        <xdr:cNvPr id="696" name="直線コネクタ 695"/>
        <xdr:cNvCxnSpPr/>
      </xdr:nvCxnSpPr>
      <xdr:spPr>
        <a:xfrm flipV="1">
          <a:off x="22160864" y="1737207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697"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698" name="直線コネクタ 697"/>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2303</xdr:rowOff>
    </xdr:from>
    <xdr:ext cx="469744" cy="259045"/>
    <xdr:sp macro="" textlink="">
      <xdr:nvSpPr>
        <xdr:cNvPr id="699" name="【庁舎】&#10;一人当たり面積最大値テキスト"/>
        <xdr:cNvSpPr txBox="1"/>
      </xdr:nvSpPr>
      <xdr:spPr>
        <a:xfrm>
          <a:off x="22199600" y="1714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55626</xdr:rowOff>
    </xdr:from>
    <xdr:to>
      <xdr:col>116</xdr:col>
      <xdr:colOff>152400</xdr:colOff>
      <xdr:row>101</xdr:row>
      <xdr:rowOff>55626</xdr:rowOff>
    </xdr:to>
    <xdr:cxnSp macro="">
      <xdr:nvCxnSpPr>
        <xdr:cNvPr id="700" name="直線コネクタ 699"/>
        <xdr:cNvCxnSpPr/>
      </xdr:nvCxnSpPr>
      <xdr:spPr>
        <a:xfrm>
          <a:off x="22072600" y="1737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76979</xdr:rowOff>
    </xdr:from>
    <xdr:ext cx="469744" cy="259045"/>
    <xdr:sp macro="" textlink="">
      <xdr:nvSpPr>
        <xdr:cNvPr id="701" name="【庁舎】&#10;一人当たり面積平均値テキスト"/>
        <xdr:cNvSpPr txBox="1"/>
      </xdr:nvSpPr>
      <xdr:spPr>
        <a:xfrm>
          <a:off x="22199600" y="1790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98552</xdr:rowOff>
    </xdr:from>
    <xdr:to>
      <xdr:col>116</xdr:col>
      <xdr:colOff>114300</xdr:colOff>
      <xdr:row>105</xdr:row>
      <xdr:rowOff>28702</xdr:rowOff>
    </xdr:to>
    <xdr:sp macro="" textlink="">
      <xdr:nvSpPr>
        <xdr:cNvPr id="702" name="フローチャート: 判断 701"/>
        <xdr:cNvSpPr/>
      </xdr:nvSpPr>
      <xdr:spPr>
        <a:xfrm>
          <a:off x="22110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80263</xdr:rowOff>
    </xdr:from>
    <xdr:to>
      <xdr:col>112</xdr:col>
      <xdr:colOff>38100</xdr:colOff>
      <xdr:row>105</xdr:row>
      <xdr:rowOff>10413</xdr:rowOff>
    </xdr:to>
    <xdr:sp macro="" textlink="">
      <xdr:nvSpPr>
        <xdr:cNvPr id="703" name="フローチャート: 判断 702"/>
        <xdr:cNvSpPr/>
      </xdr:nvSpPr>
      <xdr:spPr>
        <a:xfrm>
          <a:off x="21272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26940</xdr:rowOff>
    </xdr:from>
    <xdr:ext cx="469744" cy="259045"/>
    <xdr:sp macro="" textlink="">
      <xdr:nvSpPr>
        <xdr:cNvPr id="704" name="n_1aveValue【庁舎】&#10;一人当たり面積"/>
        <xdr:cNvSpPr txBox="1"/>
      </xdr:nvSpPr>
      <xdr:spPr>
        <a:xfrm>
          <a:off x="2107572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84837</xdr:rowOff>
    </xdr:from>
    <xdr:to>
      <xdr:col>107</xdr:col>
      <xdr:colOff>101600</xdr:colOff>
      <xdr:row>105</xdr:row>
      <xdr:rowOff>14987</xdr:rowOff>
    </xdr:to>
    <xdr:sp macro="" textlink="">
      <xdr:nvSpPr>
        <xdr:cNvPr id="705" name="フローチャート: 判断 704"/>
        <xdr:cNvSpPr/>
      </xdr:nvSpPr>
      <xdr:spPr>
        <a:xfrm>
          <a:off x="20383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31514</xdr:rowOff>
    </xdr:from>
    <xdr:ext cx="469744" cy="259045"/>
    <xdr:sp macro="" textlink="">
      <xdr:nvSpPr>
        <xdr:cNvPr id="706" name="n_2aveValue【庁舎】&#10;一人当たり面積"/>
        <xdr:cNvSpPr txBox="1"/>
      </xdr:nvSpPr>
      <xdr:spPr>
        <a:xfrm>
          <a:off x="20199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27687</xdr:rowOff>
    </xdr:from>
    <xdr:to>
      <xdr:col>102</xdr:col>
      <xdr:colOff>165100</xdr:colOff>
      <xdr:row>105</xdr:row>
      <xdr:rowOff>129287</xdr:rowOff>
    </xdr:to>
    <xdr:sp macro="" textlink="">
      <xdr:nvSpPr>
        <xdr:cNvPr id="707" name="フローチャート: 判断 706"/>
        <xdr:cNvSpPr/>
      </xdr:nvSpPr>
      <xdr:spPr>
        <a:xfrm>
          <a:off x="19494500" y="1802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103</xdr:row>
      <xdr:rowOff>145814</xdr:rowOff>
    </xdr:from>
    <xdr:ext cx="469744" cy="259045"/>
    <xdr:sp macro="" textlink="">
      <xdr:nvSpPr>
        <xdr:cNvPr id="708" name="n_3aveValue【庁舎】&#10;一人当たり面積"/>
        <xdr:cNvSpPr txBox="1"/>
      </xdr:nvSpPr>
      <xdr:spPr>
        <a:xfrm>
          <a:off x="193104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09" name="テキスト ボックス 7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0" name="テキスト ボックス 7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1" name="テキスト ボックス 7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2" name="テキスト ボックス 7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3" name="テキスト ボックス 7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25400</xdr:rowOff>
    </xdr:from>
    <xdr:to>
      <xdr:col>102</xdr:col>
      <xdr:colOff>165100</xdr:colOff>
      <xdr:row>106</xdr:row>
      <xdr:rowOff>127000</xdr:rowOff>
    </xdr:to>
    <xdr:sp macro="" textlink="">
      <xdr:nvSpPr>
        <xdr:cNvPr id="714" name="楕円 713"/>
        <xdr:cNvSpPr/>
      </xdr:nvSpPr>
      <xdr:spPr>
        <a:xfrm>
          <a:off x="19494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118127</xdr:rowOff>
    </xdr:from>
    <xdr:ext cx="469744" cy="259045"/>
    <xdr:sp macro="" textlink="">
      <xdr:nvSpPr>
        <xdr:cNvPr id="715" name="n_3mainValue【庁舎】&#10;一人当たり面積"/>
        <xdr:cNvSpPr txBox="1"/>
      </xdr:nvSpPr>
      <xdr:spPr>
        <a:xfrm>
          <a:off x="19310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は、固定資産台帳の見直しを行っているため、各分析表の数値が算出されていないが、今後も計画的な老朽化対策を進め、将来負担の平準化を図るとともに、最適な施設のあり方を検討し、維持管理経費の削減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神奈川県秦野市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161,628
158,135
103.76
49,360,269
47,425,869
1,794,745
29,536,377
33,987,393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単年度指数は、平成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を下回り、以降も税収減、社会保障費の増という構図の中で</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年続けて</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普通交付税</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交付団体となっている。</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年度は前年度の数値</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0.901</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に比べて</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0.006</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減の</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0.895</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となっており、類似団体の中では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団体中</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位となった。昨年</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度</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から減となった理由は、財政力指数の</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分子</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を構成する基準財政</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収入</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額について、</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地方消費税交付金が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+134,586</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千円、企業業績の改善などにより法人税割が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+70,602</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千円などの影響により、前年度比</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+32,441</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分母</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を構成する基準財政</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需要</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額は、</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社会保障費の伸びにより</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高齢者</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保健</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福祉費が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+234,948</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、社会福祉費が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+148,398</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千円となり、前年度比</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+177,286</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なったことから</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、基準財政需要額の増</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額が</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基準財政</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収入</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額</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の増額を上回った</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ためである。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127000</xdr:rowOff>
    </xdr:to>
    <xdr:cxnSp macro="">
      <xdr:nvCxnSpPr>
        <xdr:cNvPr id="69" name="直線コネクタ 68"/>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61682</xdr:rowOff>
    </xdr:from>
    <xdr:ext cx="762000" cy="259045"/>
    <xdr:sp macro="" textlink="">
      <xdr:nvSpPr>
        <xdr:cNvPr id="70" name="財政力平均値テキスト"/>
        <xdr:cNvSpPr txBox="1"/>
      </xdr:nvSpPr>
      <xdr:spPr>
        <a:xfrm>
          <a:off x="5041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2" name="直線コネクタ 71"/>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5" name="直線コネクタ 74"/>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8" name="直線コネクタ 77"/>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143228</xdr:rowOff>
    </xdr:from>
    <xdr:to>
      <xdr:col>11</xdr:col>
      <xdr:colOff>82550</xdr:colOff>
      <xdr:row>41</xdr:row>
      <xdr:rowOff>73378</xdr:rowOff>
    </xdr:to>
    <xdr:sp macro="" textlink="">
      <xdr:nvSpPr>
        <xdr:cNvPr id="79" name="フローチャート: 判断 78"/>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58155</xdr:rowOff>
    </xdr:from>
    <xdr:ext cx="762000" cy="259045"/>
    <xdr:sp macro="" textlink="">
      <xdr:nvSpPr>
        <xdr:cNvPr id="80" name="テキスト ボックス 79"/>
        <xdr:cNvSpPr txBox="1"/>
      </xdr:nvSpPr>
      <xdr:spPr>
        <a:xfrm>
          <a:off x="1955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年度まで改善傾向であったが、平成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ポイントそれぞれ改善し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たが、依然として全国平均の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％、類似団体内平均の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93.5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％を上回っている。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改善した主な要因としては、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地方交付税が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+163,448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千円、地方消費税交付金が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+144,295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千円など、経常一般財源等歳入額が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+195,957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千円となったことに加え、補助費等、物件費、公債費等の経常経費充当一般財源等が△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59,822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千円となったことから、前年度と比べて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ポイント改善した。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予算の編成や執行においては</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、全ての事業について必要性や優先度、経費の内容などについて見直し、改善に努める。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20828</xdr:rowOff>
    </xdr:from>
    <xdr:to>
      <xdr:col>23</xdr:col>
      <xdr:colOff>133350</xdr:colOff>
      <xdr:row>67</xdr:row>
      <xdr:rowOff>2794</xdr:rowOff>
    </xdr:to>
    <xdr:cxnSp macro="">
      <xdr:nvCxnSpPr>
        <xdr:cNvPr id="125" name="直線コネクタ 124"/>
        <xdr:cNvCxnSpPr/>
      </xdr:nvCxnSpPr>
      <xdr:spPr>
        <a:xfrm flipV="1">
          <a:off x="4953000" y="996492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20828</xdr:rowOff>
    </xdr:from>
    <xdr:to>
      <xdr:col>24</xdr:col>
      <xdr:colOff>12700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64</xdr:row>
      <xdr:rowOff>169672</xdr:rowOff>
    </xdr:to>
    <xdr:cxnSp macro="">
      <xdr:nvCxnSpPr>
        <xdr:cNvPr id="130" name="直線コネクタ 129"/>
        <xdr:cNvCxnSpPr/>
      </xdr:nvCxnSpPr>
      <xdr:spPr>
        <a:xfrm flipV="1">
          <a:off x="4114800" y="11036300"/>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1"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2" name="フローチャート: 判断 131"/>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169672</xdr:rowOff>
    </xdr:from>
    <xdr:to>
      <xdr:col>19</xdr:col>
      <xdr:colOff>133350</xdr:colOff>
      <xdr:row>66</xdr:row>
      <xdr:rowOff>106680</xdr:rowOff>
    </xdr:to>
    <xdr:cxnSp macro="">
      <xdr:nvCxnSpPr>
        <xdr:cNvPr id="133" name="直線コネクタ 132"/>
        <xdr:cNvCxnSpPr/>
      </xdr:nvCxnSpPr>
      <xdr:spPr>
        <a:xfrm flipV="1">
          <a:off x="3225800" y="11142472"/>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123952</xdr:rowOff>
    </xdr:from>
    <xdr:to>
      <xdr:col>19</xdr:col>
      <xdr:colOff>184150</xdr:colOff>
      <xdr:row>63</xdr:row>
      <xdr:rowOff>54102</xdr:rowOff>
    </xdr:to>
    <xdr:sp macro="" textlink="">
      <xdr:nvSpPr>
        <xdr:cNvPr id="134" name="フローチャート: 判断 133"/>
        <xdr:cNvSpPr/>
      </xdr:nvSpPr>
      <xdr:spPr>
        <a:xfrm>
          <a:off x="4064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64279</xdr:rowOff>
    </xdr:from>
    <xdr:ext cx="736600" cy="259045"/>
    <xdr:sp macro="" textlink="">
      <xdr:nvSpPr>
        <xdr:cNvPr id="135" name="テキスト ボックス 134"/>
        <xdr:cNvSpPr txBox="1"/>
      </xdr:nvSpPr>
      <xdr:spPr>
        <a:xfrm>
          <a:off x="3733800" y="1052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61214</xdr:rowOff>
    </xdr:from>
    <xdr:to>
      <xdr:col>15</xdr:col>
      <xdr:colOff>82550</xdr:colOff>
      <xdr:row>66</xdr:row>
      <xdr:rowOff>106680</xdr:rowOff>
    </xdr:to>
    <xdr:cxnSp macro="">
      <xdr:nvCxnSpPr>
        <xdr:cNvPr id="136" name="直線コネクタ 135"/>
        <xdr:cNvCxnSpPr/>
      </xdr:nvCxnSpPr>
      <xdr:spPr>
        <a:xfrm>
          <a:off x="2336800" y="10862564"/>
          <a:ext cx="889000" cy="55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152908</xdr:rowOff>
    </xdr:from>
    <xdr:to>
      <xdr:col>15</xdr:col>
      <xdr:colOff>133350</xdr:colOff>
      <xdr:row>63</xdr:row>
      <xdr:rowOff>83058</xdr:rowOff>
    </xdr:to>
    <xdr:sp macro="" textlink="">
      <xdr:nvSpPr>
        <xdr:cNvPr id="137" name="フローチャート: 判断 136"/>
        <xdr:cNvSpPr/>
      </xdr:nvSpPr>
      <xdr:spPr>
        <a:xfrm>
          <a:off x="3175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93235</xdr:rowOff>
    </xdr:from>
    <xdr:ext cx="762000" cy="259045"/>
    <xdr:sp macro="" textlink="">
      <xdr:nvSpPr>
        <xdr:cNvPr id="138" name="テキスト ボックス 137"/>
        <xdr:cNvSpPr txBox="1"/>
      </xdr:nvSpPr>
      <xdr:spPr>
        <a:xfrm>
          <a:off x="2844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61214</xdr:rowOff>
    </xdr:from>
    <xdr:to>
      <xdr:col>11</xdr:col>
      <xdr:colOff>31750</xdr:colOff>
      <xdr:row>63</xdr:row>
      <xdr:rowOff>128778</xdr:rowOff>
    </xdr:to>
    <xdr:cxnSp macro="">
      <xdr:nvCxnSpPr>
        <xdr:cNvPr id="139" name="直線コネクタ 138"/>
        <xdr:cNvCxnSpPr/>
      </xdr:nvCxnSpPr>
      <xdr:spPr>
        <a:xfrm flipV="1">
          <a:off x="1447800" y="1086256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102362</xdr:rowOff>
    </xdr:from>
    <xdr:to>
      <xdr:col>11</xdr:col>
      <xdr:colOff>82550</xdr:colOff>
      <xdr:row>62</xdr:row>
      <xdr:rowOff>32512</xdr:rowOff>
    </xdr:to>
    <xdr:sp macro="" textlink="">
      <xdr:nvSpPr>
        <xdr:cNvPr id="140" name="フローチャート: 判断 139"/>
        <xdr:cNvSpPr/>
      </xdr:nvSpPr>
      <xdr:spPr>
        <a:xfrm>
          <a:off x="2286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42689</xdr:rowOff>
    </xdr:from>
    <xdr:ext cx="762000" cy="259045"/>
    <xdr:sp macro="" textlink="">
      <xdr:nvSpPr>
        <xdr:cNvPr id="141" name="テキスト ボックス 140"/>
        <xdr:cNvSpPr txBox="1"/>
      </xdr:nvSpPr>
      <xdr:spPr>
        <a:xfrm>
          <a:off x="1955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150622</xdr:rowOff>
    </xdr:from>
    <xdr:to>
      <xdr:col>7</xdr:col>
      <xdr:colOff>31750</xdr:colOff>
      <xdr:row>62</xdr:row>
      <xdr:rowOff>80772</xdr:rowOff>
    </xdr:to>
    <xdr:sp macro="" textlink="">
      <xdr:nvSpPr>
        <xdr:cNvPr id="142" name="フローチャート: 判断 141"/>
        <xdr:cNvSpPr/>
      </xdr:nvSpPr>
      <xdr:spPr>
        <a:xfrm>
          <a:off x="1397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90949</xdr:rowOff>
    </xdr:from>
    <xdr:ext cx="762000" cy="259045"/>
    <xdr:sp macro="" textlink="">
      <xdr:nvSpPr>
        <xdr:cNvPr id="143" name="テキスト ボックス 142"/>
        <xdr:cNvSpPr txBox="1"/>
      </xdr:nvSpPr>
      <xdr:spPr>
        <a:xfrm>
          <a:off x="1066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49" name="楕円 148"/>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50" name="財政構造の弾力性該当値テキスト"/>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118872</xdr:rowOff>
    </xdr:from>
    <xdr:to>
      <xdr:col>19</xdr:col>
      <xdr:colOff>184150</xdr:colOff>
      <xdr:row>65</xdr:row>
      <xdr:rowOff>49022</xdr:rowOff>
    </xdr:to>
    <xdr:sp macro="" textlink="">
      <xdr:nvSpPr>
        <xdr:cNvPr id="151" name="楕円 150"/>
        <xdr:cNvSpPr/>
      </xdr:nvSpPr>
      <xdr:spPr>
        <a:xfrm>
          <a:off x="4064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52" name="テキスト ボックス 151"/>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55880</xdr:rowOff>
    </xdr:from>
    <xdr:to>
      <xdr:col>15</xdr:col>
      <xdr:colOff>133350</xdr:colOff>
      <xdr:row>66</xdr:row>
      <xdr:rowOff>157480</xdr:rowOff>
    </xdr:to>
    <xdr:sp macro="" textlink="">
      <xdr:nvSpPr>
        <xdr:cNvPr id="153" name="楕円 152"/>
        <xdr:cNvSpPr/>
      </xdr:nvSpPr>
      <xdr:spPr>
        <a:xfrm>
          <a:off x="3175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142257</xdr:rowOff>
    </xdr:from>
    <xdr:ext cx="762000" cy="259045"/>
    <xdr:sp macro="" textlink="">
      <xdr:nvSpPr>
        <xdr:cNvPr id="154" name="テキスト ボックス 153"/>
        <xdr:cNvSpPr txBox="1"/>
      </xdr:nvSpPr>
      <xdr:spPr>
        <a:xfrm>
          <a:off x="2844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10414</xdr:rowOff>
    </xdr:from>
    <xdr:to>
      <xdr:col>11</xdr:col>
      <xdr:colOff>82550</xdr:colOff>
      <xdr:row>63</xdr:row>
      <xdr:rowOff>112014</xdr:rowOff>
    </xdr:to>
    <xdr:sp macro="" textlink="">
      <xdr:nvSpPr>
        <xdr:cNvPr id="155" name="楕円 154"/>
        <xdr:cNvSpPr/>
      </xdr:nvSpPr>
      <xdr:spPr>
        <a:xfrm>
          <a:off x="2286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96791</xdr:rowOff>
    </xdr:from>
    <xdr:ext cx="762000" cy="259045"/>
    <xdr:sp macro="" textlink="">
      <xdr:nvSpPr>
        <xdr:cNvPr id="156" name="テキスト ボックス 155"/>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57" name="楕円 156"/>
        <xdr:cNvSpPr/>
      </xdr:nvSpPr>
      <xdr:spPr>
        <a:xfrm>
          <a:off x="1397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164355</xdr:rowOff>
    </xdr:from>
    <xdr:ext cx="762000" cy="259045"/>
    <xdr:sp macro="" textlink="">
      <xdr:nvSpPr>
        <xdr:cNvPr id="158" name="テキスト ボックス 157"/>
        <xdr:cNvSpPr txBox="1"/>
      </xdr:nvSpPr>
      <xdr:spPr>
        <a:xfrm>
          <a:off x="1066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年度においても、前年度に引き続き、全国平均、神奈川県平均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類似団体内平均の各数値を下回っ</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比</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べて△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1,492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この主な要因は、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年度に実施した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本庁舎耐震対策事業において、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事務室のリニューアルによる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備品</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整備が完了したことに伴い前年度と比べて△</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121,931</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千円となったことなどにより、物件費全体で</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372,454</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千円（</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5.9</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％）となったことによるものである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53618</xdr:rowOff>
    </xdr:from>
    <xdr:to>
      <xdr:col>23</xdr:col>
      <xdr:colOff>133350</xdr:colOff>
      <xdr:row>89</xdr:row>
      <xdr:rowOff>38125</xdr:rowOff>
    </xdr:to>
    <xdr:cxnSp macro="">
      <xdr:nvCxnSpPr>
        <xdr:cNvPr id="190" name="直線コネクタ 189"/>
        <xdr:cNvCxnSpPr/>
      </xdr:nvCxnSpPr>
      <xdr:spPr>
        <a:xfrm flipV="1">
          <a:off x="4953000" y="13941068"/>
          <a:ext cx="0" cy="1356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10202</xdr:rowOff>
    </xdr:from>
    <xdr:ext cx="762000" cy="259045"/>
    <xdr:sp macro="" textlink="">
      <xdr:nvSpPr>
        <xdr:cNvPr id="191" name="人件費・物件費等の状況最小値テキスト"/>
        <xdr:cNvSpPr txBox="1"/>
      </xdr:nvSpPr>
      <xdr:spPr>
        <a:xfrm>
          <a:off x="5041900" y="1526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38125</xdr:rowOff>
    </xdr:from>
    <xdr:to>
      <xdr:col>24</xdr:col>
      <xdr:colOff>12700</xdr:colOff>
      <xdr:row>89</xdr:row>
      <xdr:rowOff>38125</xdr:rowOff>
    </xdr:to>
    <xdr:cxnSp macro="">
      <xdr:nvCxnSpPr>
        <xdr:cNvPr id="192" name="直線コネクタ 191"/>
        <xdr:cNvCxnSpPr/>
      </xdr:nvCxnSpPr>
      <xdr:spPr>
        <a:xfrm>
          <a:off x="4864100" y="1529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139995</xdr:rowOff>
    </xdr:from>
    <xdr:ext cx="762000" cy="259045"/>
    <xdr:sp macro="" textlink="">
      <xdr:nvSpPr>
        <xdr:cNvPr id="193" name="人件費・物件費等の状況最大値テキスト"/>
        <xdr:cNvSpPr txBox="1"/>
      </xdr:nvSpPr>
      <xdr:spPr>
        <a:xfrm>
          <a:off x="5041900" y="1368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53618</xdr:rowOff>
    </xdr:from>
    <xdr:to>
      <xdr:col>24</xdr:col>
      <xdr:colOff>12700</xdr:colOff>
      <xdr:row>81</xdr:row>
      <xdr:rowOff>53618</xdr:rowOff>
    </xdr:to>
    <xdr:cxnSp macro="">
      <xdr:nvCxnSpPr>
        <xdr:cNvPr id="194" name="直線コネクタ 193"/>
        <xdr:cNvCxnSpPr/>
      </xdr:nvCxnSpPr>
      <xdr:spPr>
        <a:xfrm>
          <a:off x="4864100" y="1394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55101</xdr:rowOff>
    </xdr:from>
    <xdr:to>
      <xdr:col>23</xdr:col>
      <xdr:colOff>133350</xdr:colOff>
      <xdr:row>82</xdr:row>
      <xdr:rowOff>72244</xdr:rowOff>
    </xdr:to>
    <xdr:cxnSp macro="">
      <xdr:nvCxnSpPr>
        <xdr:cNvPr id="195" name="直線コネクタ 194"/>
        <xdr:cNvCxnSpPr/>
      </xdr:nvCxnSpPr>
      <xdr:spPr>
        <a:xfrm flipV="1">
          <a:off x="4114800" y="14114001"/>
          <a:ext cx="838200" cy="1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137853</xdr:rowOff>
    </xdr:from>
    <xdr:ext cx="762000" cy="259045"/>
    <xdr:sp macro="" textlink="">
      <xdr:nvSpPr>
        <xdr:cNvPr id="196" name="人件費・物件費等の状況平均値テキスト"/>
        <xdr:cNvSpPr txBox="1"/>
      </xdr:nvSpPr>
      <xdr:spPr>
        <a:xfrm>
          <a:off x="5041900" y="14196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165776</xdr:rowOff>
    </xdr:from>
    <xdr:to>
      <xdr:col>23</xdr:col>
      <xdr:colOff>184150</xdr:colOff>
      <xdr:row>83</xdr:row>
      <xdr:rowOff>95926</xdr:rowOff>
    </xdr:to>
    <xdr:sp macro="" textlink="">
      <xdr:nvSpPr>
        <xdr:cNvPr id="197" name="フローチャート: 判断 196"/>
        <xdr:cNvSpPr/>
      </xdr:nvSpPr>
      <xdr:spPr>
        <a:xfrm>
          <a:off x="49022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46230</xdr:rowOff>
    </xdr:from>
    <xdr:to>
      <xdr:col>19</xdr:col>
      <xdr:colOff>133350</xdr:colOff>
      <xdr:row>82</xdr:row>
      <xdr:rowOff>72244</xdr:rowOff>
    </xdr:to>
    <xdr:cxnSp macro="">
      <xdr:nvCxnSpPr>
        <xdr:cNvPr id="198" name="直線コネクタ 197"/>
        <xdr:cNvCxnSpPr/>
      </xdr:nvCxnSpPr>
      <xdr:spPr>
        <a:xfrm>
          <a:off x="3225800" y="14105130"/>
          <a:ext cx="889000" cy="2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58271</xdr:rowOff>
    </xdr:from>
    <xdr:to>
      <xdr:col>19</xdr:col>
      <xdr:colOff>184150</xdr:colOff>
      <xdr:row>83</xdr:row>
      <xdr:rowOff>159871</xdr:rowOff>
    </xdr:to>
    <xdr:sp macro="" textlink="">
      <xdr:nvSpPr>
        <xdr:cNvPr id="199" name="フローチャート: 判断 198"/>
        <xdr:cNvSpPr/>
      </xdr:nvSpPr>
      <xdr:spPr>
        <a:xfrm>
          <a:off x="4064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144648</xdr:rowOff>
    </xdr:from>
    <xdr:ext cx="736600" cy="259045"/>
    <xdr:sp macro="" textlink="">
      <xdr:nvSpPr>
        <xdr:cNvPr id="200" name="テキスト ボックス 199"/>
        <xdr:cNvSpPr txBox="1"/>
      </xdr:nvSpPr>
      <xdr:spPr>
        <a:xfrm>
          <a:off x="3733800" y="14374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16309</xdr:rowOff>
    </xdr:from>
    <xdr:to>
      <xdr:col>15</xdr:col>
      <xdr:colOff>82550</xdr:colOff>
      <xdr:row>82</xdr:row>
      <xdr:rowOff>46230</xdr:rowOff>
    </xdr:to>
    <xdr:cxnSp macro="">
      <xdr:nvCxnSpPr>
        <xdr:cNvPr id="201" name="直線コネクタ 200"/>
        <xdr:cNvCxnSpPr/>
      </xdr:nvCxnSpPr>
      <xdr:spPr>
        <a:xfrm>
          <a:off x="2336800" y="14075209"/>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136635</xdr:rowOff>
    </xdr:from>
    <xdr:to>
      <xdr:col>15</xdr:col>
      <xdr:colOff>133350</xdr:colOff>
      <xdr:row>84</xdr:row>
      <xdr:rowOff>66785</xdr:rowOff>
    </xdr:to>
    <xdr:sp macro="" textlink="">
      <xdr:nvSpPr>
        <xdr:cNvPr id="202" name="フローチャート: 判断 201"/>
        <xdr:cNvSpPr/>
      </xdr:nvSpPr>
      <xdr:spPr>
        <a:xfrm>
          <a:off x="3175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51562</xdr:rowOff>
    </xdr:from>
    <xdr:ext cx="762000" cy="259045"/>
    <xdr:sp macro="" textlink="">
      <xdr:nvSpPr>
        <xdr:cNvPr id="203" name="テキスト ボックス 202"/>
        <xdr:cNvSpPr txBox="1"/>
      </xdr:nvSpPr>
      <xdr:spPr>
        <a:xfrm>
          <a:off x="2844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165996</xdr:rowOff>
    </xdr:from>
    <xdr:to>
      <xdr:col>11</xdr:col>
      <xdr:colOff>31750</xdr:colOff>
      <xdr:row>82</xdr:row>
      <xdr:rowOff>16309</xdr:rowOff>
    </xdr:to>
    <xdr:cxnSp macro="">
      <xdr:nvCxnSpPr>
        <xdr:cNvPr id="204" name="直線コネクタ 203"/>
        <xdr:cNvCxnSpPr/>
      </xdr:nvCxnSpPr>
      <xdr:spPr>
        <a:xfrm>
          <a:off x="1447800" y="14053446"/>
          <a:ext cx="8890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156848</xdr:rowOff>
    </xdr:from>
    <xdr:to>
      <xdr:col>11</xdr:col>
      <xdr:colOff>82550</xdr:colOff>
      <xdr:row>84</xdr:row>
      <xdr:rowOff>86998</xdr:rowOff>
    </xdr:to>
    <xdr:sp macro="" textlink="">
      <xdr:nvSpPr>
        <xdr:cNvPr id="205" name="フローチャート: 判断 204"/>
        <xdr:cNvSpPr/>
      </xdr:nvSpPr>
      <xdr:spPr>
        <a:xfrm>
          <a:off x="2286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71775</xdr:rowOff>
    </xdr:from>
    <xdr:ext cx="762000" cy="259045"/>
    <xdr:sp macro="" textlink="">
      <xdr:nvSpPr>
        <xdr:cNvPr id="206" name="テキスト ボックス 205"/>
        <xdr:cNvSpPr txBox="1"/>
      </xdr:nvSpPr>
      <xdr:spPr>
        <a:xfrm>
          <a:off x="1955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52710</xdr:rowOff>
    </xdr:from>
    <xdr:to>
      <xdr:col>7</xdr:col>
      <xdr:colOff>31750</xdr:colOff>
      <xdr:row>83</xdr:row>
      <xdr:rowOff>154310</xdr:rowOff>
    </xdr:to>
    <xdr:sp macro="" textlink="">
      <xdr:nvSpPr>
        <xdr:cNvPr id="207" name="フローチャート: 判断 206"/>
        <xdr:cNvSpPr/>
      </xdr:nvSpPr>
      <xdr:spPr>
        <a:xfrm>
          <a:off x="1397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139087</xdr:rowOff>
    </xdr:from>
    <xdr:ext cx="762000" cy="259045"/>
    <xdr:sp macro="" textlink="">
      <xdr:nvSpPr>
        <xdr:cNvPr id="208" name="テキスト ボックス 207"/>
        <xdr:cNvSpPr txBox="1"/>
      </xdr:nvSpPr>
      <xdr:spPr>
        <a:xfrm>
          <a:off x="1066800" y="143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4301</xdr:rowOff>
    </xdr:from>
    <xdr:to>
      <xdr:col>23</xdr:col>
      <xdr:colOff>184150</xdr:colOff>
      <xdr:row>82</xdr:row>
      <xdr:rowOff>105901</xdr:rowOff>
    </xdr:to>
    <xdr:sp macro="" textlink="">
      <xdr:nvSpPr>
        <xdr:cNvPr id="214" name="楕円 213"/>
        <xdr:cNvSpPr/>
      </xdr:nvSpPr>
      <xdr:spPr>
        <a:xfrm>
          <a:off x="4902200" y="1406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20828</xdr:rowOff>
    </xdr:from>
    <xdr:ext cx="762000" cy="259045"/>
    <xdr:sp macro="" textlink="">
      <xdr:nvSpPr>
        <xdr:cNvPr id="215" name="人件費・物件費等の状況該当値テキスト"/>
        <xdr:cNvSpPr txBox="1"/>
      </xdr:nvSpPr>
      <xdr:spPr>
        <a:xfrm>
          <a:off x="5041900" y="1390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21444</xdr:rowOff>
    </xdr:from>
    <xdr:to>
      <xdr:col>19</xdr:col>
      <xdr:colOff>184150</xdr:colOff>
      <xdr:row>82</xdr:row>
      <xdr:rowOff>123044</xdr:rowOff>
    </xdr:to>
    <xdr:sp macro="" textlink="">
      <xdr:nvSpPr>
        <xdr:cNvPr id="216" name="楕円 215"/>
        <xdr:cNvSpPr/>
      </xdr:nvSpPr>
      <xdr:spPr>
        <a:xfrm>
          <a:off x="4064000" y="1408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133221</xdr:rowOff>
    </xdr:from>
    <xdr:ext cx="736600" cy="259045"/>
    <xdr:sp macro="" textlink="">
      <xdr:nvSpPr>
        <xdr:cNvPr id="217" name="テキスト ボックス 216"/>
        <xdr:cNvSpPr txBox="1"/>
      </xdr:nvSpPr>
      <xdr:spPr>
        <a:xfrm>
          <a:off x="3733800" y="1384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166880</xdr:rowOff>
    </xdr:from>
    <xdr:to>
      <xdr:col>15</xdr:col>
      <xdr:colOff>133350</xdr:colOff>
      <xdr:row>82</xdr:row>
      <xdr:rowOff>97030</xdr:rowOff>
    </xdr:to>
    <xdr:sp macro="" textlink="">
      <xdr:nvSpPr>
        <xdr:cNvPr id="218" name="楕円 217"/>
        <xdr:cNvSpPr/>
      </xdr:nvSpPr>
      <xdr:spPr>
        <a:xfrm>
          <a:off x="3175000" y="1405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107207</xdr:rowOff>
    </xdr:from>
    <xdr:ext cx="762000" cy="259045"/>
    <xdr:sp macro="" textlink="">
      <xdr:nvSpPr>
        <xdr:cNvPr id="219" name="テキスト ボックス 218"/>
        <xdr:cNvSpPr txBox="1"/>
      </xdr:nvSpPr>
      <xdr:spPr>
        <a:xfrm>
          <a:off x="2844800" y="1382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136959</xdr:rowOff>
    </xdr:from>
    <xdr:to>
      <xdr:col>11</xdr:col>
      <xdr:colOff>82550</xdr:colOff>
      <xdr:row>82</xdr:row>
      <xdr:rowOff>67109</xdr:rowOff>
    </xdr:to>
    <xdr:sp macro="" textlink="">
      <xdr:nvSpPr>
        <xdr:cNvPr id="220" name="楕円 219"/>
        <xdr:cNvSpPr/>
      </xdr:nvSpPr>
      <xdr:spPr>
        <a:xfrm>
          <a:off x="2286000" y="1402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77286</xdr:rowOff>
    </xdr:from>
    <xdr:ext cx="762000" cy="259045"/>
    <xdr:sp macro="" textlink="">
      <xdr:nvSpPr>
        <xdr:cNvPr id="221" name="テキスト ボックス 220"/>
        <xdr:cNvSpPr txBox="1"/>
      </xdr:nvSpPr>
      <xdr:spPr>
        <a:xfrm>
          <a:off x="1955800" y="1379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115196</xdr:rowOff>
    </xdr:from>
    <xdr:to>
      <xdr:col>7</xdr:col>
      <xdr:colOff>31750</xdr:colOff>
      <xdr:row>82</xdr:row>
      <xdr:rowOff>45346</xdr:rowOff>
    </xdr:to>
    <xdr:sp macro="" textlink="">
      <xdr:nvSpPr>
        <xdr:cNvPr id="222" name="楕円 221"/>
        <xdr:cNvSpPr/>
      </xdr:nvSpPr>
      <xdr:spPr>
        <a:xfrm>
          <a:off x="1397000" y="1400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55523</xdr:rowOff>
    </xdr:from>
    <xdr:ext cx="762000" cy="259045"/>
    <xdr:sp macro="" textlink="">
      <xdr:nvSpPr>
        <xdr:cNvPr id="223" name="テキスト ボックス 222"/>
        <xdr:cNvSpPr txBox="1"/>
      </xdr:nvSpPr>
      <xdr:spPr>
        <a:xfrm>
          <a:off x="1066800" y="1377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類似団体平均、全国市平均との比較では、それぞれ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上回っているが、過去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年間では僅差で推移している。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前年度と比較したラスパイレス指数の上昇要因としては、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高等学校卒業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の新採用人数が増えたこと及び経験年数の長い職員が企業職から一般行政職に異動したこと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によるものである。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なお、人件費抑制の取組みとして、平成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日からの給与制度の総合的見直しを始め、平成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年度には住居手当の見直し（持家を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14,100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9,800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円に引き下げ）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年度からは配偶者及び子に係る扶養手当額の見直しを実施して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、今後も引き続き給与体系の適正化に努めていく。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87630</xdr:rowOff>
    </xdr:from>
    <xdr:to>
      <xdr:col>81</xdr:col>
      <xdr:colOff>44450</xdr:colOff>
      <xdr:row>89</xdr:row>
      <xdr:rowOff>93980</xdr:rowOff>
    </xdr:to>
    <xdr:cxnSp macro="">
      <xdr:nvCxnSpPr>
        <xdr:cNvPr id="250" name="直線コネクタ 249"/>
        <xdr:cNvCxnSpPr/>
      </xdr:nvCxnSpPr>
      <xdr:spPr>
        <a:xfrm flipV="1">
          <a:off x="17018000" y="14146530"/>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1"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2" name="直線コネクタ 251"/>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2557</xdr:rowOff>
    </xdr:from>
    <xdr:ext cx="762000" cy="259045"/>
    <xdr:sp macro="" textlink="">
      <xdr:nvSpPr>
        <xdr:cNvPr id="253" name="給与水準   （国との比較）最大値テキスト"/>
        <xdr:cNvSpPr txBox="1"/>
      </xdr:nvSpPr>
      <xdr:spPr>
        <a:xfrm>
          <a:off x="17106900" y="1389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87630</xdr:rowOff>
    </xdr:from>
    <xdr:to>
      <xdr:col>81</xdr:col>
      <xdr:colOff>133350</xdr:colOff>
      <xdr:row>82</xdr:row>
      <xdr:rowOff>87630</xdr:rowOff>
    </xdr:to>
    <xdr:cxnSp macro="">
      <xdr:nvCxnSpPr>
        <xdr:cNvPr id="254" name="直線コネクタ 253"/>
        <xdr:cNvCxnSpPr/>
      </xdr:nvCxnSpPr>
      <xdr:spPr>
        <a:xfrm>
          <a:off x="16929100" y="14146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123189</xdr:rowOff>
    </xdr:from>
    <xdr:to>
      <xdr:col>81</xdr:col>
      <xdr:colOff>44450</xdr:colOff>
      <xdr:row>88</xdr:row>
      <xdr:rowOff>96520</xdr:rowOff>
    </xdr:to>
    <xdr:cxnSp macro="">
      <xdr:nvCxnSpPr>
        <xdr:cNvPr id="255" name="直線コネクタ 254"/>
        <xdr:cNvCxnSpPr/>
      </xdr:nvCxnSpPr>
      <xdr:spPr>
        <a:xfrm>
          <a:off x="16179800" y="15039339"/>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91457</xdr:rowOff>
    </xdr:from>
    <xdr:ext cx="762000" cy="259045"/>
    <xdr:sp macro="" textlink="">
      <xdr:nvSpPr>
        <xdr:cNvPr id="256" name="給与水準   （国との比較）平均値テキスト"/>
        <xdr:cNvSpPr txBox="1"/>
      </xdr:nvSpPr>
      <xdr:spPr>
        <a:xfrm>
          <a:off x="17106900" y="14664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74930</xdr:rowOff>
    </xdr:from>
    <xdr:to>
      <xdr:col>81</xdr:col>
      <xdr:colOff>95250</xdr:colOff>
      <xdr:row>87</xdr:row>
      <xdr:rowOff>5080</xdr:rowOff>
    </xdr:to>
    <xdr:sp macro="" textlink="">
      <xdr:nvSpPr>
        <xdr:cNvPr id="257" name="フローチャート: 判断 256"/>
        <xdr:cNvSpPr/>
      </xdr:nvSpPr>
      <xdr:spPr>
        <a:xfrm>
          <a:off x="169672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123189</xdr:rowOff>
    </xdr:from>
    <xdr:to>
      <xdr:col>77</xdr:col>
      <xdr:colOff>44450</xdr:colOff>
      <xdr:row>87</xdr:row>
      <xdr:rowOff>123189</xdr:rowOff>
    </xdr:to>
    <xdr:cxnSp macro="">
      <xdr:nvCxnSpPr>
        <xdr:cNvPr id="258" name="直線コネクタ 257"/>
        <xdr:cNvCxnSpPr/>
      </xdr:nvCxnSpPr>
      <xdr:spPr>
        <a:xfrm>
          <a:off x="15290800" y="15039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0</xdr:rowOff>
    </xdr:from>
    <xdr:to>
      <xdr:col>77</xdr:col>
      <xdr:colOff>95250</xdr:colOff>
      <xdr:row>87</xdr:row>
      <xdr:rowOff>101600</xdr:rowOff>
    </xdr:to>
    <xdr:sp macro="" textlink="">
      <xdr:nvSpPr>
        <xdr:cNvPr id="259" name="フローチャート: 判断 258"/>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111777</xdr:rowOff>
    </xdr:from>
    <xdr:ext cx="736600" cy="259045"/>
    <xdr:sp macro="" textlink="">
      <xdr:nvSpPr>
        <xdr:cNvPr id="260" name="テキスト ボックス 259"/>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123189</xdr:rowOff>
    </xdr:from>
    <xdr:to>
      <xdr:col>72</xdr:col>
      <xdr:colOff>203200</xdr:colOff>
      <xdr:row>88</xdr:row>
      <xdr:rowOff>24130</xdr:rowOff>
    </xdr:to>
    <xdr:cxnSp macro="">
      <xdr:nvCxnSpPr>
        <xdr:cNvPr id="261" name="直線コネクタ 260"/>
        <xdr:cNvCxnSpPr/>
      </xdr:nvCxnSpPr>
      <xdr:spPr>
        <a:xfrm flipV="1">
          <a:off x="14401800" y="150393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24130</xdr:rowOff>
    </xdr:from>
    <xdr:to>
      <xdr:col>73</xdr:col>
      <xdr:colOff>44450</xdr:colOff>
      <xdr:row>87</xdr:row>
      <xdr:rowOff>125730</xdr:rowOff>
    </xdr:to>
    <xdr:sp macro="" textlink="">
      <xdr:nvSpPr>
        <xdr:cNvPr id="262" name="フローチャート: 判断 261"/>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135907</xdr:rowOff>
    </xdr:from>
    <xdr:ext cx="762000" cy="259045"/>
    <xdr:sp macro="" textlink="">
      <xdr:nvSpPr>
        <xdr:cNvPr id="263" name="テキスト ボックス 262"/>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74930</xdr:rowOff>
    </xdr:from>
    <xdr:to>
      <xdr:col>68</xdr:col>
      <xdr:colOff>152400</xdr:colOff>
      <xdr:row>88</xdr:row>
      <xdr:rowOff>24130</xdr:rowOff>
    </xdr:to>
    <xdr:cxnSp macro="">
      <xdr:nvCxnSpPr>
        <xdr:cNvPr id="264" name="直線コネクタ 263"/>
        <xdr:cNvCxnSpPr/>
      </xdr:nvCxnSpPr>
      <xdr:spPr>
        <a:xfrm>
          <a:off x="13512800" y="1499108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96520</xdr:rowOff>
    </xdr:from>
    <xdr:to>
      <xdr:col>68</xdr:col>
      <xdr:colOff>203200</xdr:colOff>
      <xdr:row>88</xdr:row>
      <xdr:rowOff>26670</xdr:rowOff>
    </xdr:to>
    <xdr:sp macro="" textlink="">
      <xdr:nvSpPr>
        <xdr:cNvPr id="265" name="フローチャート: 判断 264"/>
        <xdr:cNvSpPr/>
      </xdr:nvSpPr>
      <xdr:spPr>
        <a:xfrm>
          <a:off x="14351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36847</xdr:rowOff>
    </xdr:from>
    <xdr:ext cx="762000" cy="259045"/>
    <xdr:sp macro="" textlink="">
      <xdr:nvSpPr>
        <xdr:cNvPr id="266" name="テキスト ボックス 265"/>
        <xdr:cNvSpPr txBox="1"/>
      </xdr:nvSpPr>
      <xdr:spPr>
        <a:xfrm>
          <a:off x="14020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67" name="フローチャート: 判断 266"/>
        <xdr:cNvSpPr/>
      </xdr:nvSpPr>
      <xdr:spPr>
        <a:xfrm>
          <a:off x="13462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138447</xdr:rowOff>
    </xdr:from>
    <xdr:ext cx="762000" cy="259045"/>
    <xdr:sp macro="" textlink="">
      <xdr:nvSpPr>
        <xdr:cNvPr id="268" name="テキスト ボックス 267"/>
        <xdr:cNvSpPr txBox="1"/>
      </xdr:nvSpPr>
      <xdr:spPr>
        <a:xfrm>
          <a:off x="13131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45720</xdr:rowOff>
    </xdr:from>
    <xdr:to>
      <xdr:col>81</xdr:col>
      <xdr:colOff>95250</xdr:colOff>
      <xdr:row>88</xdr:row>
      <xdr:rowOff>147320</xdr:rowOff>
    </xdr:to>
    <xdr:sp macro="" textlink="">
      <xdr:nvSpPr>
        <xdr:cNvPr id="274" name="楕円 273"/>
        <xdr:cNvSpPr/>
      </xdr:nvSpPr>
      <xdr:spPr>
        <a:xfrm>
          <a:off x="169672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17797</xdr:rowOff>
    </xdr:from>
    <xdr:ext cx="762000" cy="259045"/>
    <xdr:sp macro="" textlink="">
      <xdr:nvSpPr>
        <xdr:cNvPr id="275" name="給与水準   （国との比較）該当値テキスト"/>
        <xdr:cNvSpPr txBox="1"/>
      </xdr:nvSpPr>
      <xdr:spPr>
        <a:xfrm>
          <a:off x="17106900" y="151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72389</xdr:rowOff>
    </xdr:from>
    <xdr:to>
      <xdr:col>77</xdr:col>
      <xdr:colOff>95250</xdr:colOff>
      <xdr:row>88</xdr:row>
      <xdr:rowOff>2539</xdr:rowOff>
    </xdr:to>
    <xdr:sp macro="" textlink="">
      <xdr:nvSpPr>
        <xdr:cNvPr id="276" name="楕円 275"/>
        <xdr:cNvSpPr/>
      </xdr:nvSpPr>
      <xdr:spPr>
        <a:xfrm>
          <a:off x="16129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158766</xdr:rowOff>
    </xdr:from>
    <xdr:ext cx="736600" cy="259045"/>
    <xdr:sp macro="" textlink="">
      <xdr:nvSpPr>
        <xdr:cNvPr id="277" name="テキスト ボックス 276"/>
        <xdr:cNvSpPr txBox="1"/>
      </xdr:nvSpPr>
      <xdr:spPr>
        <a:xfrm>
          <a:off x="15798800" y="15074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72389</xdr:rowOff>
    </xdr:from>
    <xdr:to>
      <xdr:col>73</xdr:col>
      <xdr:colOff>44450</xdr:colOff>
      <xdr:row>88</xdr:row>
      <xdr:rowOff>2539</xdr:rowOff>
    </xdr:to>
    <xdr:sp macro="" textlink="">
      <xdr:nvSpPr>
        <xdr:cNvPr id="278" name="楕円 277"/>
        <xdr:cNvSpPr/>
      </xdr:nvSpPr>
      <xdr:spPr>
        <a:xfrm>
          <a:off x="15240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79" name="テキスト ボックス 278"/>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144780</xdr:rowOff>
    </xdr:from>
    <xdr:to>
      <xdr:col>68</xdr:col>
      <xdr:colOff>203200</xdr:colOff>
      <xdr:row>88</xdr:row>
      <xdr:rowOff>74930</xdr:rowOff>
    </xdr:to>
    <xdr:sp macro="" textlink="">
      <xdr:nvSpPr>
        <xdr:cNvPr id="280" name="楕円 279"/>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59707</xdr:rowOff>
    </xdr:from>
    <xdr:ext cx="762000" cy="259045"/>
    <xdr:sp macro="" textlink="">
      <xdr:nvSpPr>
        <xdr:cNvPr id="281" name="テキスト ボックス 280"/>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24130</xdr:rowOff>
    </xdr:from>
    <xdr:to>
      <xdr:col>64</xdr:col>
      <xdr:colOff>152400</xdr:colOff>
      <xdr:row>87</xdr:row>
      <xdr:rowOff>125730</xdr:rowOff>
    </xdr:to>
    <xdr:sp macro="" textlink="">
      <xdr:nvSpPr>
        <xdr:cNvPr id="282" name="楕円 281"/>
        <xdr:cNvSpPr/>
      </xdr:nvSpPr>
      <xdr:spPr>
        <a:xfrm>
          <a:off x="13462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110507</xdr:rowOff>
    </xdr:from>
    <xdr:ext cx="762000" cy="259045"/>
    <xdr:sp macro="" textlink="">
      <xdr:nvSpPr>
        <xdr:cNvPr id="283" name="テキスト ボックス 282"/>
        <xdr:cNvSpPr txBox="1"/>
      </xdr:nvSpPr>
      <xdr:spPr>
        <a:xfrm>
          <a:off x="13131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年度に職員数のピークを迎えたが、行財政改革として平成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年度まで職員数の削減に努め、昨年度まで、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年連続で類似団体内平均を下回った。現在は、「秦野市職員定員最適化計画」（平成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年度策定）において、職員定員上限を定めて最適化を図っており、組織改正に伴う課や担当の新規設置等により、前年度に比べて、職員数は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979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人）となった。類似団体内平均では上回るものの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神奈川県平均では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人下回</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引き続き、計画に基づ</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人口減少、少子高齢化等社会構造の変化に対応した行政サービスの最適化を図るため、委託化の推進</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再任用職員の活用等に取り組み、最適な定員管理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を行う。</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66</xdr:row>
      <xdr:rowOff>134257</xdr:rowOff>
    </xdr:to>
    <xdr:cxnSp macro="">
      <xdr:nvCxnSpPr>
        <xdr:cNvPr id="315" name="直線コネクタ 314"/>
        <xdr:cNvCxnSpPr/>
      </xdr:nvCxnSpPr>
      <xdr:spPr>
        <a:xfrm flipV="1">
          <a:off x="17018000" y="10136596"/>
          <a:ext cx="0" cy="1313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106334</xdr:rowOff>
    </xdr:from>
    <xdr:ext cx="762000" cy="259045"/>
    <xdr:sp macro="" textlink="">
      <xdr:nvSpPr>
        <xdr:cNvPr id="316" name="定員管理の状況最小値テキスト"/>
        <xdr:cNvSpPr txBox="1"/>
      </xdr:nvSpPr>
      <xdr:spPr>
        <a:xfrm>
          <a:off x="17106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134257</xdr:rowOff>
    </xdr:from>
    <xdr:to>
      <xdr:col>81</xdr:col>
      <xdr:colOff>133350</xdr:colOff>
      <xdr:row>66</xdr:row>
      <xdr:rowOff>134257</xdr:rowOff>
    </xdr:to>
    <xdr:cxnSp macro="">
      <xdr:nvCxnSpPr>
        <xdr:cNvPr id="317" name="直線コネクタ 316"/>
        <xdr:cNvCxnSpPr/>
      </xdr:nvCxnSpPr>
      <xdr:spPr>
        <a:xfrm>
          <a:off x="16929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18"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19" name="直線コネクタ 318"/>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153851</xdr:rowOff>
    </xdr:from>
    <xdr:to>
      <xdr:col>81</xdr:col>
      <xdr:colOff>44450</xdr:colOff>
      <xdr:row>62</xdr:row>
      <xdr:rowOff>13426</xdr:rowOff>
    </xdr:to>
    <xdr:cxnSp macro="">
      <xdr:nvCxnSpPr>
        <xdr:cNvPr id="320" name="直線コネクタ 319"/>
        <xdr:cNvCxnSpPr/>
      </xdr:nvCxnSpPr>
      <xdr:spPr>
        <a:xfrm>
          <a:off x="16179800" y="1061230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1" name="定員管理の状況平均値テキスト"/>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143510</xdr:rowOff>
    </xdr:from>
    <xdr:to>
      <xdr:col>77</xdr:col>
      <xdr:colOff>44450</xdr:colOff>
      <xdr:row>61</xdr:row>
      <xdr:rowOff>153851</xdr:rowOff>
    </xdr:to>
    <xdr:cxnSp macro="">
      <xdr:nvCxnSpPr>
        <xdr:cNvPr id="323" name="直線コネクタ 322"/>
        <xdr:cNvCxnSpPr/>
      </xdr:nvCxnSpPr>
      <xdr:spPr>
        <a:xfrm>
          <a:off x="15290800" y="1060196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24" name="フローチャート: 判断 323"/>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52450</xdr:rowOff>
    </xdr:from>
    <xdr:ext cx="736600" cy="259045"/>
    <xdr:sp macro="" textlink="">
      <xdr:nvSpPr>
        <xdr:cNvPr id="325" name="テキスト ボックス 324"/>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119380</xdr:rowOff>
    </xdr:from>
    <xdr:to>
      <xdr:col>72</xdr:col>
      <xdr:colOff>203200</xdr:colOff>
      <xdr:row>61</xdr:row>
      <xdr:rowOff>143510</xdr:rowOff>
    </xdr:to>
    <xdr:cxnSp macro="">
      <xdr:nvCxnSpPr>
        <xdr:cNvPr id="326" name="直線コネクタ 325"/>
        <xdr:cNvCxnSpPr/>
      </xdr:nvCxnSpPr>
      <xdr:spPr>
        <a:xfrm>
          <a:off x="14401800" y="105778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7" name="フローチャート: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8" name="テキスト ボックス 327"/>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119380</xdr:rowOff>
    </xdr:from>
    <xdr:to>
      <xdr:col>68</xdr:col>
      <xdr:colOff>152400</xdr:colOff>
      <xdr:row>61</xdr:row>
      <xdr:rowOff>122827</xdr:rowOff>
    </xdr:to>
    <xdr:cxnSp macro="">
      <xdr:nvCxnSpPr>
        <xdr:cNvPr id="329" name="直線コネクタ 328"/>
        <xdr:cNvCxnSpPr/>
      </xdr:nvCxnSpPr>
      <xdr:spPr>
        <a:xfrm flipV="1">
          <a:off x="13512800" y="1057783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14333</xdr:rowOff>
    </xdr:from>
    <xdr:to>
      <xdr:col>68</xdr:col>
      <xdr:colOff>203200</xdr:colOff>
      <xdr:row>62</xdr:row>
      <xdr:rowOff>115933</xdr:rowOff>
    </xdr:to>
    <xdr:sp macro="" textlink="">
      <xdr:nvSpPr>
        <xdr:cNvPr id="330" name="フローチャート: 判断 329"/>
        <xdr:cNvSpPr/>
      </xdr:nvSpPr>
      <xdr:spPr>
        <a:xfrm>
          <a:off x="14351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100710</xdr:rowOff>
    </xdr:from>
    <xdr:ext cx="762000" cy="259045"/>
    <xdr:sp macro="" textlink="">
      <xdr:nvSpPr>
        <xdr:cNvPr id="331" name="テキスト ボックス 330"/>
        <xdr:cNvSpPr txBox="1"/>
      </xdr:nvSpPr>
      <xdr:spPr>
        <a:xfrm>
          <a:off x="14020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3" name="テキスト ボックス 332"/>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39" name="楕円 338"/>
        <xdr:cNvSpPr/>
      </xdr:nvSpPr>
      <xdr:spPr>
        <a:xfrm>
          <a:off x="169672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106153</xdr:rowOff>
    </xdr:from>
    <xdr:ext cx="762000" cy="259045"/>
    <xdr:sp macro="" textlink="">
      <xdr:nvSpPr>
        <xdr:cNvPr id="340" name="定員管理の状況該当値テキスト"/>
        <xdr:cNvSpPr txBox="1"/>
      </xdr:nvSpPr>
      <xdr:spPr>
        <a:xfrm>
          <a:off x="17106900" y="10564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103051</xdr:rowOff>
    </xdr:from>
    <xdr:to>
      <xdr:col>77</xdr:col>
      <xdr:colOff>95250</xdr:colOff>
      <xdr:row>62</xdr:row>
      <xdr:rowOff>33201</xdr:rowOff>
    </xdr:to>
    <xdr:sp macro="" textlink="">
      <xdr:nvSpPr>
        <xdr:cNvPr id="341" name="楕円 340"/>
        <xdr:cNvSpPr/>
      </xdr:nvSpPr>
      <xdr:spPr>
        <a:xfrm>
          <a:off x="16129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43378</xdr:rowOff>
    </xdr:from>
    <xdr:ext cx="736600" cy="259045"/>
    <xdr:sp macro="" textlink="">
      <xdr:nvSpPr>
        <xdr:cNvPr id="342" name="テキスト ボックス 341"/>
        <xdr:cNvSpPr txBox="1"/>
      </xdr:nvSpPr>
      <xdr:spPr>
        <a:xfrm>
          <a:off x="15798800" y="10330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92710</xdr:rowOff>
    </xdr:from>
    <xdr:to>
      <xdr:col>73</xdr:col>
      <xdr:colOff>44450</xdr:colOff>
      <xdr:row>62</xdr:row>
      <xdr:rowOff>22860</xdr:rowOff>
    </xdr:to>
    <xdr:sp macro="" textlink="">
      <xdr:nvSpPr>
        <xdr:cNvPr id="343" name="楕円 342"/>
        <xdr:cNvSpPr/>
      </xdr:nvSpPr>
      <xdr:spPr>
        <a:xfrm>
          <a:off x="15240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33037</xdr:rowOff>
    </xdr:from>
    <xdr:ext cx="762000" cy="259045"/>
    <xdr:sp macro="" textlink="">
      <xdr:nvSpPr>
        <xdr:cNvPr id="344" name="テキスト ボックス 343"/>
        <xdr:cNvSpPr txBox="1"/>
      </xdr:nvSpPr>
      <xdr:spPr>
        <a:xfrm>
          <a:off x="14909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68580</xdr:rowOff>
    </xdr:from>
    <xdr:to>
      <xdr:col>68</xdr:col>
      <xdr:colOff>203200</xdr:colOff>
      <xdr:row>61</xdr:row>
      <xdr:rowOff>170180</xdr:rowOff>
    </xdr:to>
    <xdr:sp macro="" textlink="">
      <xdr:nvSpPr>
        <xdr:cNvPr id="345" name="楕円 344"/>
        <xdr:cNvSpPr/>
      </xdr:nvSpPr>
      <xdr:spPr>
        <a:xfrm>
          <a:off x="14351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8907</xdr:rowOff>
    </xdr:from>
    <xdr:ext cx="762000" cy="259045"/>
    <xdr:sp macro="" textlink="">
      <xdr:nvSpPr>
        <xdr:cNvPr id="346" name="テキスト ボックス 345"/>
        <xdr:cNvSpPr txBox="1"/>
      </xdr:nvSpPr>
      <xdr:spPr>
        <a:xfrm>
          <a:off x="14020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72027</xdr:rowOff>
    </xdr:from>
    <xdr:to>
      <xdr:col>64</xdr:col>
      <xdr:colOff>152400</xdr:colOff>
      <xdr:row>62</xdr:row>
      <xdr:rowOff>2177</xdr:rowOff>
    </xdr:to>
    <xdr:sp macro="" textlink="">
      <xdr:nvSpPr>
        <xdr:cNvPr id="347" name="楕円 346"/>
        <xdr:cNvSpPr/>
      </xdr:nvSpPr>
      <xdr:spPr>
        <a:xfrm>
          <a:off x="13462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12354</xdr:rowOff>
    </xdr:from>
    <xdr:ext cx="762000" cy="259045"/>
    <xdr:sp macro="" textlink="">
      <xdr:nvSpPr>
        <xdr:cNvPr id="348" name="テキスト ボックス 347"/>
        <xdr:cNvSpPr txBox="1"/>
      </xdr:nvSpPr>
      <xdr:spPr>
        <a:xfrm>
          <a:off x="13131800" y="1029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類似団体平均、全国平均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神奈川県平均の各数値との比較では、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ポイント下回っている。数値は昨年度から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ポイント改善し、過去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年間では改善傾向にある。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前年度に比べて数値が改善した要因は、普通交付税が増加したことに加え、過去に借り入れた事業債の償還が終了したことなどから、地方債の元利償還金が減少した。その結果、単年度の実質公債費比率は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ヵ年平均においても</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ポイントの改善となった。</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34169</xdr:rowOff>
    </xdr:from>
    <xdr:to>
      <xdr:col>81</xdr:col>
      <xdr:colOff>44450</xdr:colOff>
      <xdr:row>39</xdr:row>
      <xdr:rowOff>137583</xdr:rowOff>
    </xdr:to>
    <xdr:cxnSp macro="">
      <xdr:nvCxnSpPr>
        <xdr:cNvPr id="383" name="直線コネクタ 382"/>
        <xdr:cNvCxnSpPr/>
      </xdr:nvCxnSpPr>
      <xdr:spPr>
        <a:xfrm flipV="1">
          <a:off x="16179800" y="6720719"/>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84" name="公債費負担の状況平均値テキスト"/>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5" name="フローチャート: 判断 384"/>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137583</xdr:rowOff>
    </xdr:from>
    <xdr:to>
      <xdr:col>77</xdr:col>
      <xdr:colOff>44450</xdr:colOff>
      <xdr:row>40</xdr:row>
      <xdr:rowOff>605</xdr:rowOff>
    </xdr:to>
    <xdr:cxnSp macro="">
      <xdr:nvCxnSpPr>
        <xdr:cNvPr id="386" name="直線コネクタ 385"/>
        <xdr:cNvCxnSpPr/>
      </xdr:nvCxnSpPr>
      <xdr:spPr>
        <a:xfrm flipV="1">
          <a:off x="15290800" y="682413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7" name="フローチャート: 判断 386"/>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88" name="テキスト ボックス 387"/>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605</xdr:rowOff>
    </xdr:from>
    <xdr:to>
      <xdr:col>72</xdr:col>
      <xdr:colOff>203200</xdr:colOff>
      <xdr:row>40</xdr:row>
      <xdr:rowOff>605</xdr:rowOff>
    </xdr:to>
    <xdr:cxnSp macro="">
      <xdr:nvCxnSpPr>
        <xdr:cNvPr id="389" name="直線コネクタ 388"/>
        <xdr:cNvCxnSpPr/>
      </xdr:nvCxnSpPr>
      <xdr:spPr>
        <a:xfrm>
          <a:off x="14401800" y="68586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0" name="フローチャート: 判断 389"/>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1" name="テキスト ボックス 390"/>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605</xdr:rowOff>
    </xdr:from>
    <xdr:to>
      <xdr:col>68</xdr:col>
      <xdr:colOff>152400</xdr:colOff>
      <xdr:row>40</xdr:row>
      <xdr:rowOff>12095</xdr:rowOff>
    </xdr:to>
    <xdr:cxnSp macro="">
      <xdr:nvCxnSpPr>
        <xdr:cNvPr id="392" name="直線コネクタ 391"/>
        <xdr:cNvCxnSpPr/>
      </xdr:nvCxnSpPr>
      <xdr:spPr>
        <a:xfrm flipV="1">
          <a:off x="13512800" y="68586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110672</xdr:rowOff>
    </xdr:from>
    <xdr:to>
      <xdr:col>68</xdr:col>
      <xdr:colOff>203200</xdr:colOff>
      <xdr:row>41</xdr:row>
      <xdr:rowOff>40822</xdr:rowOff>
    </xdr:to>
    <xdr:sp macro="" textlink="">
      <xdr:nvSpPr>
        <xdr:cNvPr id="393" name="フローチャート: 判断 392"/>
        <xdr:cNvSpPr/>
      </xdr:nvSpPr>
      <xdr:spPr>
        <a:xfrm>
          <a:off x="14351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25599</xdr:rowOff>
    </xdr:from>
    <xdr:ext cx="762000" cy="259045"/>
    <xdr:sp macro="" textlink="">
      <xdr:nvSpPr>
        <xdr:cNvPr id="394" name="テキスト ボックス 393"/>
        <xdr:cNvSpPr txBox="1"/>
      </xdr:nvSpPr>
      <xdr:spPr>
        <a:xfrm>
          <a:off x="14020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5" name="フローチャート: 判断 394"/>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96" name="テキスト ボックス 395"/>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154819</xdr:rowOff>
    </xdr:from>
    <xdr:to>
      <xdr:col>81</xdr:col>
      <xdr:colOff>95250</xdr:colOff>
      <xdr:row>39</xdr:row>
      <xdr:rowOff>84969</xdr:rowOff>
    </xdr:to>
    <xdr:sp macro="" textlink="">
      <xdr:nvSpPr>
        <xdr:cNvPr id="402" name="楕円 401"/>
        <xdr:cNvSpPr/>
      </xdr:nvSpPr>
      <xdr:spPr>
        <a:xfrm>
          <a:off x="169672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171346</xdr:rowOff>
    </xdr:from>
    <xdr:ext cx="762000" cy="259045"/>
    <xdr:sp macro="" textlink="">
      <xdr:nvSpPr>
        <xdr:cNvPr id="403" name="公債費負担の状況該当値テキスト"/>
        <xdr:cNvSpPr txBox="1"/>
      </xdr:nvSpPr>
      <xdr:spPr>
        <a:xfrm>
          <a:off x="17106900" y="651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404" name="楕円 403"/>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405" name="テキスト ボックス 404"/>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121255</xdr:rowOff>
    </xdr:from>
    <xdr:to>
      <xdr:col>73</xdr:col>
      <xdr:colOff>44450</xdr:colOff>
      <xdr:row>40</xdr:row>
      <xdr:rowOff>51405</xdr:rowOff>
    </xdr:to>
    <xdr:sp macro="" textlink="">
      <xdr:nvSpPr>
        <xdr:cNvPr id="406" name="楕円 405"/>
        <xdr:cNvSpPr/>
      </xdr:nvSpPr>
      <xdr:spPr>
        <a:xfrm>
          <a:off x="15240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61582</xdr:rowOff>
    </xdr:from>
    <xdr:ext cx="762000" cy="259045"/>
    <xdr:sp macro="" textlink="">
      <xdr:nvSpPr>
        <xdr:cNvPr id="407" name="テキスト ボックス 406"/>
        <xdr:cNvSpPr txBox="1"/>
      </xdr:nvSpPr>
      <xdr:spPr>
        <a:xfrm>
          <a:off x="14909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121255</xdr:rowOff>
    </xdr:from>
    <xdr:to>
      <xdr:col>68</xdr:col>
      <xdr:colOff>203200</xdr:colOff>
      <xdr:row>40</xdr:row>
      <xdr:rowOff>51405</xdr:rowOff>
    </xdr:to>
    <xdr:sp macro="" textlink="">
      <xdr:nvSpPr>
        <xdr:cNvPr id="408" name="楕円 407"/>
        <xdr:cNvSpPr/>
      </xdr:nvSpPr>
      <xdr:spPr>
        <a:xfrm>
          <a:off x="14351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61582</xdr:rowOff>
    </xdr:from>
    <xdr:ext cx="762000" cy="259045"/>
    <xdr:sp macro="" textlink="">
      <xdr:nvSpPr>
        <xdr:cNvPr id="409" name="テキスト ボックス 408"/>
        <xdr:cNvSpPr txBox="1"/>
      </xdr:nvSpPr>
      <xdr:spPr>
        <a:xfrm>
          <a:off x="14020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132745</xdr:rowOff>
    </xdr:from>
    <xdr:to>
      <xdr:col>64</xdr:col>
      <xdr:colOff>152400</xdr:colOff>
      <xdr:row>40</xdr:row>
      <xdr:rowOff>62895</xdr:rowOff>
    </xdr:to>
    <xdr:sp macro="" textlink="">
      <xdr:nvSpPr>
        <xdr:cNvPr id="410" name="楕円 409"/>
        <xdr:cNvSpPr/>
      </xdr:nvSpPr>
      <xdr:spPr>
        <a:xfrm>
          <a:off x="13462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73072</xdr:rowOff>
    </xdr:from>
    <xdr:ext cx="762000" cy="259045"/>
    <xdr:sp macro="" textlink="">
      <xdr:nvSpPr>
        <xdr:cNvPr id="411" name="テキスト ボックス 410"/>
        <xdr:cNvSpPr txBox="1"/>
      </xdr:nvSpPr>
      <xdr:spPr>
        <a:xfrm>
          <a:off x="13131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全国平均、神奈川県平均との比較では、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67.4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とそれぞれ下回っているが、類似団体平均との比較では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上回っている。また、過去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年間では、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昨年度は増加したものの、平成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下回っている。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前年度に比べて数値が改善した要因は、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将来負担額のうち、公営企業債等繰入見込額についてプライマリーバランス黒字化の取組みにより減少したこと及び将来負担額から控除する充当可能基金の一つである財政調整基金の残高が増加したことに加え、普通交付税が増加したことなどから、標準財政規模が増加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ポイント改善となった。</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2470</xdr:rowOff>
    </xdr:to>
    <xdr:cxnSp macro="">
      <xdr:nvCxnSpPr>
        <xdr:cNvPr id="440" name="直線コネクタ 439"/>
        <xdr:cNvCxnSpPr/>
      </xdr:nvCxnSpPr>
      <xdr:spPr>
        <a:xfrm flipV="1">
          <a:off x="17018000" y="2370667"/>
          <a:ext cx="0" cy="15751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145997</xdr:rowOff>
    </xdr:from>
    <xdr:ext cx="762000" cy="259045"/>
    <xdr:sp macro="" textlink="">
      <xdr:nvSpPr>
        <xdr:cNvPr id="441" name="将来負担の状況最小値テキスト"/>
        <xdr:cNvSpPr txBox="1"/>
      </xdr:nvSpPr>
      <xdr:spPr>
        <a:xfrm>
          <a:off x="17106900" y="391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2470</xdr:rowOff>
    </xdr:from>
    <xdr:to>
      <xdr:col>81</xdr:col>
      <xdr:colOff>133350</xdr:colOff>
      <xdr:row>23</xdr:row>
      <xdr:rowOff>2470</xdr:rowOff>
    </xdr:to>
    <xdr:cxnSp macro="">
      <xdr:nvCxnSpPr>
        <xdr:cNvPr id="442" name="直線コネクタ 441"/>
        <xdr:cNvCxnSpPr/>
      </xdr:nvCxnSpPr>
      <xdr:spPr>
        <a:xfrm>
          <a:off x="16929100" y="394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156845</xdr:rowOff>
    </xdr:from>
    <xdr:to>
      <xdr:col>81</xdr:col>
      <xdr:colOff>44450</xdr:colOff>
      <xdr:row>16</xdr:row>
      <xdr:rowOff>110067</xdr:rowOff>
    </xdr:to>
    <xdr:cxnSp macro="">
      <xdr:nvCxnSpPr>
        <xdr:cNvPr id="445" name="直線コネクタ 444"/>
        <xdr:cNvCxnSpPr/>
      </xdr:nvCxnSpPr>
      <xdr:spPr>
        <a:xfrm flipV="1">
          <a:off x="16179800" y="2728595"/>
          <a:ext cx="8382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98301</xdr:rowOff>
    </xdr:from>
    <xdr:ext cx="762000" cy="259045"/>
    <xdr:sp macro="" textlink="">
      <xdr:nvSpPr>
        <xdr:cNvPr id="446" name="将来負担の状況平均値テキスト"/>
        <xdr:cNvSpPr txBox="1"/>
      </xdr:nvSpPr>
      <xdr:spPr>
        <a:xfrm>
          <a:off x="17106900" y="2327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81774</xdr:rowOff>
    </xdr:from>
    <xdr:to>
      <xdr:col>81</xdr:col>
      <xdr:colOff>95250</xdr:colOff>
      <xdr:row>15</xdr:row>
      <xdr:rowOff>11924</xdr:rowOff>
    </xdr:to>
    <xdr:sp macro="" textlink="">
      <xdr:nvSpPr>
        <xdr:cNvPr id="447" name="フローチャート: 判断 446"/>
        <xdr:cNvSpPr/>
      </xdr:nvSpPr>
      <xdr:spPr>
        <a:xfrm>
          <a:off x="169672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52423</xdr:rowOff>
    </xdr:from>
    <xdr:to>
      <xdr:col>77</xdr:col>
      <xdr:colOff>44450</xdr:colOff>
      <xdr:row>16</xdr:row>
      <xdr:rowOff>110067</xdr:rowOff>
    </xdr:to>
    <xdr:cxnSp macro="">
      <xdr:nvCxnSpPr>
        <xdr:cNvPr id="448" name="直線コネクタ 447"/>
        <xdr:cNvCxnSpPr/>
      </xdr:nvCxnSpPr>
      <xdr:spPr>
        <a:xfrm>
          <a:off x="15290800" y="2795623"/>
          <a:ext cx="889000" cy="5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152823</xdr:rowOff>
    </xdr:from>
    <xdr:to>
      <xdr:col>77</xdr:col>
      <xdr:colOff>95250</xdr:colOff>
      <xdr:row>15</xdr:row>
      <xdr:rowOff>82973</xdr:rowOff>
    </xdr:to>
    <xdr:sp macro="" textlink="">
      <xdr:nvSpPr>
        <xdr:cNvPr id="449" name="フローチャート: 判断 448"/>
        <xdr:cNvSpPr/>
      </xdr:nvSpPr>
      <xdr:spPr>
        <a:xfrm>
          <a:off x="16129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93150</xdr:rowOff>
    </xdr:from>
    <xdr:ext cx="736600" cy="259045"/>
    <xdr:sp macro="" textlink="">
      <xdr:nvSpPr>
        <xdr:cNvPr id="450" name="テキスト ボックス 449"/>
        <xdr:cNvSpPr txBox="1"/>
      </xdr:nvSpPr>
      <xdr:spPr>
        <a:xfrm>
          <a:off x="15798800" y="232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52423</xdr:rowOff>
    </xdr:from>
    <xdr:to>
      <xdr:col>72</xdr:col>
      <xdr:colOff>203200</xdr:colOff>
      <xdr:row>16</xdr:row>
      <xdr:rowOff>85937</xdr:rowOff>
    </xdr:to>
    <xdr:cxnSp macro="">
      <xdr:nvCxnSpPr>
        <xdr:cNvPr id="451" name="直線コネクタ 450"/>
        <xdr:cNvCxnSpPr/>
      </xdr:nvCxnSpPr>
      <xdr:spPr>
        <a:xfrm flipV="1">
          <a:off x="14401800" y="2795623"/>
          <a:ext cx="8890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142099</xdr:rowOff>
    </xdr:from>
    <xdr:to>
      <xdr:col>73</xdr:col>
      <xdr:colOff>44450</xdr:colOff>
      <xdr:row>15</xdr:row>
      <xdr:rowOff>72249</xdr:rowOff>
    </xdr:to>
    <xdr:sp macro="" textlink="">
      <xdr:nvSpPr>
        <xdr:cNvPr id="452" name="フローチャート: 判断 451"/>
        <xdr:cNvSpPr/>
      </xdr:nvSpPr>
      <xdr:spPr>
        <a:xfrm>
          <a:off x="15240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82426</xdr:rowOff>
    </xdr:from>
    <xdr:ext cx="762000" cy="259045"/>
    <xdr:sp macro="" textlink="">
      <xdr:nvSpPr>
        <xdr:cNvPr id="453" name="テキスト ボックス 452"/>
        <xdr:cNvSpPr txBox="1"/>
      </xdr:nvSpPr>
      <xdr:spPr>
        <a:xfrm>
          <a:off x="14909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85937</xdr:rowOff>
    </xdr:from>
    <xdr:to>
      <xdr:col>68</xdr:col>
      <xdr:colOff>152400</xdr:colOff>
      <xdr:row>16</xdr:row>
      <xdr:rowOff>166370</xdr:rowOff>
    </xdr:to>
    <xdr:cxnSp macro="">
      <xdr:nvCxnSpPr>
        <xdr:cNvPr id="454" name="直線コネクタ 453"/>
        <xdr:cNvCxnSpPr/>
      </xdr:nvCxnSpPr>
      <xdr:spPr>
        <a:xfrm flipV="1">
          <a:off x="13512800" y="282913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88618</xdr:rowOff>
    </xdr:from>
    <xdr:to>
      <xdr:col>68</xdr:col>
      <xdr:colOff>203200</xdr:colOff>
      <xdr:row>16</xdr:row>
      <xdr:rowOff>18768</xdr:rowOff>
    </xdr:to>
    <xdr:sp macro="" textlink="">
      <xdr:nvSpPr>
        <xdr:cNvPr id="455" name="フローチャート: 判断 454"/>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28945</xdr:rowOff>
    </xdr:from>
    <xdr:ext cx="762000" cy="259045"/>
    <xdr:sp macro="" textlink="">
      <xdr:nvSpPr>
        <xdr:cNvPr id="456" name="テキスト ボックス 455"/>
        <xdr:cNvSpPr txBox="1"/>
      </xdr:nvSpPr>
      <xdr:spPr>
        <a:xfrm>
          <a:off x="14020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156986</xdr:rowOff>
    </xdr:from>
    <xdr:to>
      <xdr:col>64</xdr:col>
      <xdr:colOff>152400</xdr:colOff>
      <xdr:row>16</xdr:row>
      <xdr:rowOff>87136</xdr:rowOff>
    </xdr:to>
    <xdr:sp macro="" textlink="">
      <xdr:nvSpPr>
        <xdr:cNvPr id="457" name="フローチャート: 判断 456"/>
        <xdr:cNvSpPr/>
      </xdr:nvSpPr>
      <xdr:spPr>
        <a:xfrm>
          <a:off x="13462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97313</xdr:rowOff>
    </xdr:from>
    <xdr:ext cx="762000" cy="259045"/>
    <xdr:sp macro="" textlink="">
      <xdr:nvSpPr>
        <xdr:cNvPr id="458" name="テキスト ボックス 457"/>
        <xdr:cNvSpPr txBox="1"/>
      </xdr:nvSpPr>
      <xdr:spPr>
        <a:xfrm>
          <a:off x="13131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106045</xdr:rowOff>
    </xdr:from>
    <xdr:to>
      <xdr:col>81</xdr:col>
      <xdr:colOff>95250</xdr:colOff>
      <xdr:row>16</xdr:row>
      <xdr:rowOff>36195</xdr:rowOff>
    </xdr:to>
    <xdr:sp macro="" textlink="">
      <xdr:nvSpPr>
        <xdr:cNvPr id="464" name="楕円 463"/>
        <xdr:cNvSpPr/>
      </xdr:nvSpPr>
      <xdr:spPr>
        <a:xfrm>
          <a:off x="16967200" y="26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78122</xdr:rowOff>
    </xdr:from>
    <xdr:ext cx="762000" cy="259045"/>
    <xdr:sp macro="" textlink="">
      <xdr:nvSpPr>
        <xdr:cNvPr id="465" name="将来負担の状況該当値テキスト"/>
        <xdr:cNvSpPr txBox="1"/>
      </xdr:nvSpPr>
      <xdr:spPr>
        <a:xfrm>
          <a:off x="17106900" y="264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59267</xdr:rowOff>
    </xdr:from>
    <xdr:to>
      <xdr:col>77</xdr:col>
      <xdr:colOff>95250</xdr:colOff>
      <xdr:row>16</xdr:row>
      <xdr:rowOff>160867</xdr:rowOff>
    </xdr:to>
    <xdr:sp macro="" textlink="">
      <xdr:nvSpPr>
        <xdr:cNvPr id="466" name="楕円 465"/>
        <xdr:cNvSpPr/>
      </xdr:nvSpPr>
      <xdr:spPr>
        <a:xfrm>
          <a:off x="16129000" y="280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145644</xdr:rowOff>
    </xdr:from>
    <xdr:ext cx="736600" cy="259045"/>
    <xdr:sp macro="" textlink="">
      <xdr:nvSpPr>
        <xdr:cNvPr id="467" name="テキスト ボックス 466"/>
        <xdr:cNvSpPr txBox="1"/>
      </xdr:nvSpPr>
      <xdr:spPr>
        <a:xfrm>
          <a:off x="15798800" y="2888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1623</xdr:rowOff>
    </xdr:from>
    <xdr:to>
      <xdr:col>73</xdr:col>
      <xdr:colOff>44450</xdr:colOff>
      <xdr:row>16</xdr:row>
      <xdr:rowOff>103223</xdr:rowOff>
    </xdr:to>
    <xdr:sp macro="" textlink="">
      <xdr:nvSpPr>
        <xdr:cNvPr id="468" name="楕円 467"/>
        <xdr:cNvSpPr/>
      </xdr:nvSpPr>
      <xdr:spPr>
        <a:xfrm>
          <a:off x="15240000" y="274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88000</xdr:rowOff>
    </xdr:from>
    <xdr:ext cx="762000" cy="259045"/>
    <xdr:sp macro="" textlink="">
      <xdr:nvSpPr>
        <xdr:cNvPr id="469" name="テキスト ボックス 468"/>
        <xdr:cNvSpPr txBox="1"/>
      </xdr:nvSpPr>
      <xdr:spPr>
        <a:xfrm>
          <a:off x="14909800" y="283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35137</xdr:rowOff>
    </xdr:from>
    <xdr:to>
      <xdr:col>68</xdr:col>
      <xdr:colOff>203200</xdr:colOff>
      <xdr:row>16</xdr:row>
      <xdr:rowOff>136737</xdr:rowOff>
    </xdr:to>
    <xdr:sp macro="" textlink="">
      <xdr:nvSpPr>
        <xdr:cNvPr id="470" name="楕円 469"/>
        <xdr:cNvSpPr/>
      </xdr:nvSpPr>
      <xdr:spPr>
        <a:xfrm>
          <a:off x="14351000" y="277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121514</xdr:rowOff>
    </xdr:from>
    <xdr:ext cx="762000" cy="259045"/>
    <xdr:sp macro="" textlink="">
      <xdr:nvSpPr>
        <xdr:cNvPr id="471" name="テキスト ボックス 470"/>
        <xdr:cNvSpPr txBox="1"/>
      </xdr:nvSpPr>
      <xdr:spPr>
        <a:xfrm>
          <a:off x="14020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115570</xdr:rowOff>
    </xdr:from>
    <xdr:to>
      <xdr:col>64</xdr:col>
      <xdr:colOff>152400</xdr:colOff>
      <xdr:row>17</xdr:row>
      <xdr:rowOff>45720</xdr:rowOff>
    </xdr:to>
    <xdr:sp macro="" textlink="">
      <xdr:nvSpPr>
        <xdr:cNvPr id="472" name="楕円 471"/>
        <xdr:cNvSpPr/>
      </xdr:nvSpPr>
      <xdr:spPr>
        <a:xfrm>
          <a:off x="134620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30497</xdr:rowOff>
    </xdr:from>
    <xdr:ext cx="762000" cy="259045"/>
    <xdr:sp macro="" textlink="">
      <xdr:nvSpPr>
        <xdr:cNvPr id="473" name="テキスト ボックス 472"/>
        <xdr:cNvSpPr txBox="1"/>
      </xdr:nvSpPr>
      <xdr:spPr>
        <a:xfrm>
          <a:off x="13131800" y="294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神奈川県秦野市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161,628
158,135
103.76
49,360,269
47,425,869
1,794,745
29,536,377
33,987,393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年度は職員の退職者数の減に伴い、退職金が△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111,754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千円となったこともあり、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改善したが、類似団体平均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上回っている。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退職による職員の減員に対し、新採用、再任用及び非正規職員採用のバランスを図り、適正な職員数の維持に努める。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40</xdr:row>
      <xdr:rowOff>165100</xdr:rowOff>
    </xdr:to>
    <xdr:cxnSp macro="">
      <xdr:nvCxnSpPr>
        <xdr:cNvPr id="61" name="直線コネクタ 60"/>
        <xdr:cNvCxnSpPr/>
      </xdr:nvCxnSpPr>
      <xdr:spPr>
        <a:xfrm flipV="1">
          <a:off x="4826000" y="58115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1270</xdr:rowOff>
    </xdr:from>
    <xdr:to>
      <xdr:col>24</xdr:col>
      <xdr:colOff>25400</xdr:colOff>
      <xdr:row>39</xdr:row>
      <xdr:rowOff>31750</xdr:rowOff>
    </xdr:to>
    <xdr:cxnSp macro="">
      <xdr:nvCxnSpPr>
        <xdr:cNvPr id="66" name="直線コネクタ 65"/>
        <xdr:cNvCxnSpPr/>
      </xdr:nvCxnSpPr>
      <xdr:spPr>
        <a:xfrm flipV="1">
          <a:off x="3987800" y="66878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81297</xdr:rowOff>
    </xdr:from>
    <xdr:ext cx="762000" cy="259045"/>
    <xdr:sp macro="" textlink="">
      <xdr:nvSpPr>
        <xdr:cNvPr id="67" name="人件費平均値テキスト"/>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8" name="フローチャート: 判断 67"/>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31750</xdr:rowOff>
    </xdr:from>
    <xdr:to>
      <xdr:col>19</xdr:col>
      <xdr:colOff>187325</xdr:colOff>
      <xdr:row>39</xdr:row>
      <xdr:rowOff>77470</xdr:rowOff>
    </xdr:to>
    <xdr:cxnSp macro="">
      <xdr:nvCxnSpPr>
        <xdr:cNvPr id="69" name="直線コネクタ 68"/>
        <xdr:cNvCxnSpPr/>
      </xdr:nvCxnSpPr>
      <xdr:spPr>
        <a:xfrm flipV="1">
          <a:off x="3098800" y="6718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1" name="テキスト ボックス 70"/>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134620</xdr:rowOff>
    </xdr:from>
    <xdr:to>
      <xdr:col>15</xdr:col>
      <xdr:colOff>98425</xdr:colOff>
      <xdr:row>39</xdr:row>
      <xdr:rowOff>77470</xdr:rowOff>
    </xdr:to>
    <xdr:cxnSp macro="">
      <xdr:nvCxnSpPr>
        <xdr:cNvPr id="72" name="直線コネクタ 71"/>
        <xdr:cNvCxnSpPr/>
      </xdr:nvCxnSpPr>
      <xdr:spPr>
        <a:xfrm>
          <a:off x="2209800" y="66497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3" name="フローチャート: 判断 72"/>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27957</xdr:rowOff>
    </xdr:from>
    <xdr:ext cx="762000" cy="259045"/>
    <xdr:sp macro="" textlink="">
      <xdr:nvSpPr>
        <xdr:cNvPr id="74" name="テキスト ボックス 73"/>
        <xdr:cNvSpPr txBox="1"/>
      </xdr:nvSpPr>
      <xdr:spPr>
        <a:xfrm>
          <a:off x="2717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134620</xdr:rowOff>
    </xdr:from>
    <xdr:to>
      <xdr:col>11</xdr:col>
      <xdr:colOff>9525</xdr:colOff>
      <xdr:row>38</xdr:row>
      <xdr:rowOff>134620</xdr:rowOff>
    </xdr:to>
    <xdr:cxnSp macro="">
      <xdr:nvCxnSpPr>
        <xdr:cNvPr id="75" name="直線コネクタ 74"/>
        <xdr:cNvCxnSpPr/>
      </xdr:nvCxnSpPr>
      <xdr:spPr>
        <a:xfrm>
          <a:off x="1320800" y="6649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95250</xdr:rowOff>
    </xdr:from>
    <xdr:to>
      <xdr:col>11</xdr:col>
      <xdr:colOff>60325</xdr:colOff>
      <xdr:row>38</xdr:row>
      <xdr:rowOff>25400</xdr:rowOff>
    </xdr:to>
    <xdr:sp macro="" textlink="">
      <xdr:nvSpPr>
        <xdr:cNvPr id="76" name="フローチャート: 判断 75"/>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35577</xdr:rowOff>
    </xdr:from>
    <xdr:ext cx="762000" cy="259045"/>
    <xdr:sp macro="" textlink="">
      <xdr:nvSpPr>
        <xdr:cNvPr id="77" name="テキスト ボックス 76"/>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121920</xdr:rowOff>
    </xdr:from>
    <xdr:to>
      <xdr:col>24</xdr:col>
      <xdr:colOff>76200</xdr:colOff>
      <xdr:row>39</xdr:row>
      <xdr:rowOff>52070</xdr:rowOff>
    </xdr:to>
    <xdr:sp macro="" textlink="">
      <xdr:nvSpPr>
        <xdr:cNvPr id="85" name="楕円 84"/>
        <xdr:cNvSpPr/>
      </xdr:nvSpPr>
      <xdr:spPr>
        <a:xfrm>
          <a:off x="4775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93997</xdr:rowOff>
    </xdr:from>
    <xdr:ext cx="762000" cy="259045"/>
    <xdr:sp macro="" textlink="">
      <xdr:nvSpPr>
        <xdr:cNvPr id="86" name="人件費該当値テキスト"/>
        <xdr:cNvSpPr txBox="1"/>
      </xdr:nvSpPr>
      <xdr:spPr>
        <a:xfrm>
          <a:off x="4914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152400</xdr:rowOff>
    </xdr:from>
    <xdr:to>
      <xdr:col>20</xdr:col>
      <xdr:colOff>38100</xdr:colOff>
      <xdr:row>39</xdr:row>
      <xdr:rowOff>82550</xdr:rowOff>
    </xdr:to>
    <xdr:sp macro="" textlink="">
      <xdr:nvSpPr>
        <xdr:cNvPr id="87" name="楕円 86"/>
        <xdr:cNvSpPr/>
      </xdr:nvSpPr>
      <xdr:spPr>
        <a:xfrm>
          <a:off x="3937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67327</xdr:rowOff>
    </xdr:from>
    <xdr:ext cx="736600" cy="259045"/>
    <xdr:sp macro="" textlink="">
      <xdr:nvSpPr>
        <xdr:cNvPr id="88" name="テキスト ボックス 87"/>
        <xdr:cNvSpPr txBox="1"/>
      </xdr:nvSpPr>
      <xdr:spPr>
        <a:xfrm>
          <a:off x="3606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26670</xdr:rowOff>
    </xdr:from>
    <xdr:to>
      <xdr:col>15</xdr:col>
      <xdr:colOff>149225</xdr:colOff>
      <xdr:row>39</xdr:row>
      <xdr:rowOff>128270</xdr:rowOff>
    </xdr:to>
    <xdr:sp macro="" textlink="">
      <xdr:nvSpPr>
        <xdr:cNvPr id="89" name="楕円 88"/>
        <xdr:cNvSpPr/>
      </xdr:nvSpPr>
      <xdr:spPr>
        <a:xfrm>
          <a:off x="3048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113047</xdr:rowOff>
    </xdr:from>
    <xdr:ext cx="762000" cy="259045"/>
    <xdr:sp macro="" textlink="">
      <xdr:nvSpPr>
        <xdr:cNvPr id="90" name="テキスト ボックス 89"/>
        <xdr:cNvSpPr txBox="1"/>
      </xdr:nvSpPr>
      <xdr:spPr>
        <a:xfrm>
          <a:off x="2717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83820</xdr:rowOff>
    </xdr:from>
    <xdr:to>
      <xdr:col>11</xdr:col>
      <xdr:colOff>60325</xdr:colOff>
      <xdr:row>39</xdr:row>
      <xdr:rowOff>13970</xdr:rowOff>
    </xdr:to>
    <xdr:sp macro="" textlink="">
      <xdr:nvSpPr>
        <xdr:cNvPr id="91" name="楕円 90"/>
        <xdr:cNvSpPr/>
      </xdr:nvSpPr>
      <xdr:spPr>
        <a:xfrm>
          <a:off x="2159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170197</xdr:rowOff>
    </xdr:from>
    <xdr:ext cx="762000" cy="259045"/>
    <xdr:sp macro="" textlink="">
      <xdr:nvSpPr>
        <xdr:cNvPr id="92" name="テキスト ボックス 91"/>
        <xdr:cNvSpPr txBox="1"/>
      </xdr:nvSpPr>
      <xdr:spPr>
        <a:xfrm>
          <a:off x="1828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83820</xdr:rowOff>
    </xdr:from>
    <xdr:to>
      <xdr:col>6</xdr:col>
      <xdr:colOff>171450</xdr:colOff>
      <xdr:row>39</xdr:row>
      <xdr:rowOff>13970</xdr:rowOff>
    </xdr:to>
    <xdr:sp macro="" textlink="">
      <xdr:nvSpPr>
        <xdr:cNvPr id="93" name="楕円 92"/>
        <xdr:cNvSpPr/>
      </xdr:nvSpPr>
      <xdr:spPr>
        <a:xfrm>
          <a:off x="1270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170197</xdr:rowOff>
    </xdr:from>
    <xdr:ext cx="762000" cy="259045"/>
    <xdr:sp macro="" textlink="">
      <xdr:nvSpPr>
        <xdr:cNvPr id="94" name="テキスト ボックス 93"/>
        <xdr:cNvSpPr txBox="1"/>
      </xdr:nvSpPr>
      <xdr:spPr>
        <a:xfrm>
          <a:off x="939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全国平均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神奈川県平均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はそれぞれ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上回っているが、類似団体平均は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下回っている。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分子を構成する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物件費の経常経費充当一般財源は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4,747,791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比較すると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232,644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千円となっている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ことに加え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分母で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ある経常一般財源歳入が＋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195,957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千円となったため、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改善した。</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19</xdr:row>
      <xdr:rowOff>165862</xdr:rowOff>
    </xdr:to>
    <xdr:cxnSp macro="">
      <xdr:nvCxnSpPr>
        <xdr:cNvPr id="120" name="直線コネクタ 119"/>
        <xdr:cNvCxnSpPr/>
      </xdr:nvCxnSpPr>
      <xdr:spPr>
        <a:xfrm flipV="1">
          <a:off x="16510000" y="235356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137939</xdr:rowOff>
    </xdr:from>
    <xdr:ext cx="762000" cy="259045"/>
    <xdr:sp macro="" textlink="">
      <xdr:nvSpPr>
        <xdr:cNvPr id="121" name="物件費最小値テキスト"/>
        <xdr:cNvSpPr txBox="1"/>
      </xdr:nvSpPr>
      <xdr:spPr>
        <a:xfrm>
          <a:off x="16598900" y="339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165862</xdr:rowOff>
    </xdr:from>
    <xdr:to>
      <xdr:col>82</xdr:col>
      <xdr:colOff>196850</xdr:colOff>
      <xdr:row>19</xdr:row>
      <xdr:rowOff>165862</xdr:rowOff>
    </xdr:to>
    <xdr:cxnSp macro="">
      <xdr:nvCxnSpPr>
        <xdr:cNvPr id="122" name="直線コネクタ 121"/>
        <xdr:cNvCxnSpPr/>
      </xdr:nvCxnSpPr>
      <xdr:spPr>
        <a:xfrm>
          <a:off x="16421100" y="34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3"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4" name="直線コネクタ 123"/>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168148</xdr:rowOff>
    </xdr:from>
    <xdr:to>
      <xdr:col>82</xdr:col>
      <xdr:colOff>107950</xdr:colOff>
      <xdr:row>15</xdr:row>
      <xdr:rowOff>37846</xdr:rowOff>
    </xdr:to>
    <xdr:cxnSp macro="">
      <xdr:nvCxnSpPr>
        <xdr:cNvPr id="125" name="直線コネクタ 124"/>
        <xdr:cNvCxnSpPr/>
      </xdr:nvCxnSpPr>
      <xdr:spPr>
        <a:xfrm flipV="1">
          <a:off x="15671800" y="25684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167149</xdr:rowOff>
    </xdr:from>
    <xdr:ext cx="762000" cy="259045"/>
    <xdr:sp macro="" textlink="">
      <xdr:nvSpPr>
        <xdr:cNvPr id="126" name="物件費平均値テキスト"/>
        <xdr:cNvSpPr txBox="1"/>
      </xdr:nvSpPr>
      <xdr:spPr>
        <a:xfrm>
          <a:off x="16598900" y="256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37846</xdr:rowOff>
    </xdr:from>
    <xdr:to>
      <xdr:col>78</xdr:col>
      <xdr:colOff>69850</xdr:colOff>
      <xdr:row>15</xdr:row>
      <xdr:rowOff>51562</xdr:rowOff>
    </xdr:to>
    <xdr:cxnSp macro="">
      <xdr:nvCxnSpPr>
        <xdr:cNvPr id="128" name="直線コネクタ 127"/>
        <xdr:cNvCxnSpPr/>
      </xdr:nvCxnSpPr>
      <xdr:spPr>
        <a:xfrm flipV="1">
          <a:off x="14782800" y="26095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123715</xdr:rowOff>
    </xdr:from>
    <xdr:ext cx="736600" cy="259045"/>
    <xdr:sp macro="" textlink="">
      <xdr:nvSpPr>
        <xdr:cNvPr id="130" name="テキスト ボックス 129"/>
        <xdr:cNvSpPr txBox="1"/>
      </xdr:nvSpPr>
      <xdr:spPr>
        <a:xfrm>
          <a:off x="15290800" y="26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149860</xdr:rowOff>
    </xdr:from>
    <xdr:to>
      <xdr:col>73</xdr:col>
      <xdr:colOff>180975</xdr:colOff>
      <xdr:row>15</xdr:row>
      <xdr:rowOff>51562</xdr:rowOff>
    </xdr:to>
    <xdr:cxnSp macro="">
      <xdr:nvCxnSpPr>
        <xdr:cNvPr id="131" name="直線コネクタ 130"/>
        <xdr:cNvCxnSpPr/>
      </xdr:nvCxnSpPr>
      <xdr:spPr>
        <a:xfrm>
          <a:off x="13893800" y="25501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123715</xdr:rowOff>
    </xdr:from>
    <xdr:ext cx="762000" cy="259045"/>
    <xdr:sp macro="" textlink="">
      <xdr:nvSpPr>
        <xdr:cNvPr id="133" name="テキスト ボックス 132"/>
        <xdr:cNvSpPr txBox="1"/>
      </xdr:nvSpPr>
      <xdr:spPr>
        <a:xfrm>
          <a:off x="14401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149860</xdr:rowOff>
    </xdr:from>
    <xdr:to>
      <xdr:col>69</xdr:col>
      <xdr:colOff>92075</xdr:colOff>
      <xdr:row>15</xdr:row>
      <xdr:rowOff>1270</xdr:rowOff>
    </xdr:to>
    <xdr:cxnSp macro="">
      <xdr:nvCxnSpPr>
        <xdr:cNvPr id="134" name="直線コネクタ 133"/>
        <xdr:cNvCxnSpPr/>
      </xdr:nvCxnSpPr>
      <xdr:spPr>
        <a:xfrm flipV="1">
          <a:off x="13004800" y="2550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167640</xdr:rowOff>
    </xdr:from>
    <xdr:to>
      <xdr:col>69</xdr:col>
      <xdr:colOff>142875</xdr:colOff>
      <xdr:row>15</xdr:row>
      <xdr:rowOff>97790</xdr:rowOff>
    </xdr:to>
    <xdr:sp macro="" textlink="">
      <xdr:nvSpPr>
        <xdr:cNvPr id="135" name="フローチャート: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82567</xdr:rowOff>
    </xdr:from>
    <xdr:ext cx="762000" cy="259045"/>
    <xdr:sp macro="" textlink="">
      <xdr:nvSpPr>
        <xdr:cNvPr id="136" name="テキスト ボックス 135"/>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131064</xdr:rowOff>
    </xdr:from>
    <xdr:to>
      <xdr:col>65</xdr:col>
      <xdr:colOff>53975</xdr:colOff>
      <xdr:row>15</xdr:row>
      <xdr:rowOff>61214</xdr:rowOff>
    </xdr:to>
    <xdr:sp macro="" textlink="">
      <xdr:nvSpPr>
        <xdr:cNvPr id="137" name="フローチャート: 判断 136"/>
        <xdr:cNvSpPr/>
      </xdr:nvSpPr>
      <xdr:spPr>
        <a:xfrm>
          <a:off x="12954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45991</xdr:rowOff>
    </xdr:from>
    <xdr:ext cx="762000" cy="259045"/>
    <xdr:sp macro="" textlink="">
      <xdr:nvSpPr>
        <xdr:cNvPr id="138" name="テキスト ボックス 137"/>
        <xdr:cNvSpPr txBox="1"/>
      </xdr:nvSpPr>
      <xdr:spPr>
        <a:xfrm>
          <a:off x="12623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117348</xdr:rowOff>
    </xdr:from>
    <xdr:to>
      <xdr:col>82</xdr:col>
      <xdr:colOff>158750</xdr:colOff>
      <xdr:row>15</xdr:row>
      <xdr:rowOff>47498</xdr:rowOff>
    </xdr:to>
    <xdr:sp macro="" textlink="">
      <xdr:nvSpPr>
        <xdr:cNvPr id="144" name="楕円 143"/>
        <xdr:cNvSpPr/>
      </xdr:nvSpPr>
      <xdr:spPr>
        <a:xfrm>
          <a:off x="16459200" y="251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133875</xdr:rowOff>
    </xdr:from>
    <xdr:ext cx="762000" cy="259045"/>
    <xdr:sp macro="" textlink="">
      <xdr:nvSpPr>
        <xdr:cNvPr id="145" name="物件費該当値テキスト"/>
        <xdr:cNvSpPr txBox="1"/>
      </xdr:nvSpPr>
      <xdr:spPr>
        <a:xfrm>
          <a:off x="16598900" y="236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158496</xdr:rowOff>
    </xdr:from>
    <xdr:to>
      <xdr:col>78</xdr:col>
      <xdr:colOff>120650</xdr:colOff>
      <xdr:row>15</xdr:row>
      <xdr:rowOff>88646</xdr:rowOff>
    </xdr:to>
    <xdr:sp macro="" textlink="">
      <xdr:nvSpPr>
        <xdr:cNvPr id="146" name="楕円 145"/>
        <xdr:cNvSpPr/>
      </xdr:nvSpPr>
      <xdr:spPr>
        <a:xfrm>
          <a:off x="15621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98823</xdr:rowOff>
    </xdr:from>
    <xdr:ext cx="736600" cy="259045"/>
    <xdr:sp macro="" textlink="">
      <xdr:nvSpPr>
        <xdr:cNvPr id="147" name="テキスト ボックス 146"/>
        <xdr:cNvSpPr txBox="1"/>
      </xdr:nvSpPr>
      <xdr:spPr>
        <a:xfrm>
          <a:off x="15290800" y="2327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762</xdr:rowOff>
    </xdr:from>
    <xdr:to>
      <xdr:col>74</xdr:col>
      <xdr:colOff>31750</xdr:colOff>
      <xdr:row>15</xdr:row>
      <xdr:rowOff>102362</xdr:rowOff>
    </xdr:to>
    <xdr:sp macro="" textlink="">
      <xdr:nvSpPr>
        <xdr:cNvPr id="148" name="楕円 147"/>
        <xdr:cNvSpPr/>
      </xdr:nvSpPr>
      <xdr:spPr>
        <a:xfrm>
          <a:off x="14732000" y="257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112539</xdr:rowOff>
    </xdr:from>
    <xdr:ext cx="762000" cy="259045"/>
    <xdr:sp macro="" textlink="">
      <xdr:nvSpPr>
        <xdr:cNvPr id="149" name="テキスト ボックス 148"/>
        <xdr:cNvSpPr txBox="1"/>
      </xdr:nvSpPr>
      <xdr:spPr>
        <a:xfrm>
          <a:off x="14401800" y="234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99060</xdr:rowOff>
    </xdr:from>
    <xdr:to>
      <xdr:col>69</xdr:col>
      <xdr:colOff>142875</xdr:colOff>
      <xdr:row>15</xdr:row>
      <xdr:rowOff>29210</xdr:rowOff>
    </xdr:to>
    <xdr:sp macro="" textlink="">
      <xdr:nvSpPr>
        <xdr:cNvPr id="150" name="楕円 149"/>
        <xdr:cNvSpPr/>
      </xdr:nvSpPr>
      <xdr:spPr>
        <a:xfrm>
          <a:off x="13843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39387</xdr:rowOff>
    </xdr:from>
    <xdr:ext cx="762000" cy="259045"/>
    <xdr:sp macro="" textlink="">
      <xdr:nvSpPr>
        <xdr:cNvPr id="151" name="テキスト ボックス 150"/>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52" name="楕円 151"/>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53" name="テキスト ボックス 152"/>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a:solidFill>
                <a:schemeClr val="dk1"/>
              </a:solidFill>
              <a:effectLst/>
              <a:latin typeface="ＭＳ ゴシック" panose="020B0609070205080204" pitchFamily="49" charset="-128"/>
              <a:ea typeface="ＭＳ ゴシック" panose="020B0609070205080204" pitchFamily="49" charset="-128"/>
              <a:cs typeface="+mn-cs"/>
            </a:rPr>
            <a:t>　前年度と比べて</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100" b="0">
              <a:solidFill>
                <a:schemeClr val="dk1"/>
              </a:solidFill>
              <a:effectLst/>
              <a:latin typeface="ＭＳ ゴシック" panose="020B0609070205080204" pitchFamily="49" charset="-128"/>
              <a:ea typeface="ＭＳ ゴシック" panose="020B0609070205080204" pitchFamily="49" charset="-128"/>
              <a:cs typeface="+mn-cs"/>
            </a:rPr>
            <a:t>ポイント増加しており、</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全国平均を</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100" b="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上回っている</a:t>
          </a:r>
          <a:r>
            <a:rPr kumimoji="1" lang="ja-JP" altLang="en-US" sz="1100" b="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神奈川県平均</a:t>
          </a:r>
          <a:r>
            <a:rPr kumimoji="1" lang="ja-JP" altLang="en-US" sz="1100" b="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100" b="0">
              <a:solidFill>
                <a:schemeClr val="dk1"/>
              </a:solidFill>
              <a:effectLst/>
              <a:latin typeface="ＭＳ ゴシック" panose="020B0609070205080204" pitchFamily="49" charset="-128"/>
              <a:ea typeface="ＭＳ ゴシック" panose="020B0609070205080204" pitchFamily="49" charset="-128"/>
              <a:cs typeface="+mn-cs"/>
            </a:rPr>
            <a:t>と比較すると、それぞれ</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100" b="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100" b="0">
              <a:solidFill>
                <a:schemeClr val="dk1"/>
              </a:solidFill>
              <a:effectLst/>
              <a:latin typeface="ＭＳ ゴシック" panose="020B0609070205080204" pitchFamily="49" charset="-128"/>
              <a:ea typeface="ＭＳ ゴシック" panose="020B0609070205080204" pitchFamily="49" charset="-128"/>
              <a:cs typeface="+mn-cs"/>
            </a:rPr>
            <a:t>ポイント下</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回っている。　</a:t>
          </a:r>
          <a:endParaRPr lang="ja-JP" altLang="ja-JP" sz="1100" b="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した要因として、</a:t>
          </a:r>
          <a:r>
            <a:rPr kumimoji="1" lang="ja-JP" altLang="en-US" sz="1100" b="0">
              <a:solidFill>
                <a:schemeClr val="dk1"/>
              </a:solidFill>
              <a:effectLst/>
              <a:latin typeface="ＭＳ ゴシック" panose="020B0609070205080204" pitchFamily="49" charset="-128"/>
              <a:ea typeface="ＭＳ ゴシック" panose="020B0609070205080204" pitchFamily="49" charset="-128"/>
              <a:cs typeface="+mn-cs"/>
            </a:rPr>
            <a:t>扶助費全体が</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+267,798</a:t>
          </a:r>
          <a:r>
            <a:rPr kumimoji="1" lang="ja-JP" altLang="en-US" sz="1100" b="0">
              <a:solidFill>
                <a:schemeClr val="dk1"/>
              </a:solidFill>
              <a:effectLst/>
              <a:latin typeface="ＭＳ ゴシック" panose="020B0609070205080204" pitchFamily="49" charset="-128"/>
              <a:ea typeface="ＭＳ ゴシック" panose="020B0609070205080204" pitchFamily="49" charset="-128"/>
              <a:cs typeface="+mn-cs"/>
            </a:rPr>
            <a:t>千円となったことに加え、経常経費充当一般財源ベースでは、施設型等給付費が</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+136,910</a:t>
          </a:r>
          <a:r>
            <a:rPr kumimoji="1" lang="ja-JP" altLang="en-US" sz="1100" b="0">
              <a:solidFill>
                <a:schemeClr val="dk1"/>
              </a:solidFill>
              <a:effectLst/>
              <a:latin typeface="ＭＳ ゴシック" panose="020B0609070205080204" pitchFamily="49" charset="-128"/>
              <a:ea typeface="ＭＳ ゴシック" panose="020B0609070205080204" pitchFamily="49" charset="-128"/>
              <a:cs typeface="+mn-cs"/>
            </a:rPr>
            <a:t>千円となったことや、介護給付・訓練等給付費事業費が</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+61,350</a:t>
          </a:r>
          <a:r>
            <a:rPr kumimoji="1" lang="ja-JP" altLang="en-US" sz="1100" b="0">
              <a:solidFill>
                <a:schemeClr val="dk1"/>
              </a:solidFill>
              <a:effectLst/>
              <a:latin typeface="ＭＳ ゴシック" panose="020B0609070205080204" pitchFamily="49" charset="-128"/>
              <a:ea typeface="ＭＳ ゴシック" panose="020B0609070205080204" pitchFamily="49" charset="-128"/>
              <a:cs typeface="+mn-cs"/>
            </a:rPr>
            <a:t>千円となるなど、扶助費充当分全体で</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+430,535</a:t>
          </a:r>
          <a:r>
            <a:rPr kumimoji="1" lang="ja-JP" altLang="en-US" sz="1100" b="0">
              <a:solidFill>
                <a:schemeClr val="dk1"/>
              </a:solidFill>
              <a:effectLst/>
              <a:latin typeface="ＭＳ ゴシック" panose="020B0609070205080204" pitchFamily="49" charset="-128"/>
              <a:ea typeface="ＭＳ ゴシック" panose="020B0609070205080204" pitchFamily="49" charset="-128"/>
              <a:cs typeface="+mn-cs"/>
            </a:rPr>
            <a:t>千円となったためである。</a:t>
          </a:r>
          <a:endPar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100" b="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1" name="直線コネクタ 180"/>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57</xdr:row>
      <xdr:rowOff>165100</xdr:rowOff>
    </xdr:to>
    <xdr:cxnSp macro="">
      <xdr:nvCxnSpPr>
        <xdr:cNvPr id="186" name="直線コネクタ 185"/>
        <xdr:cNvCxnSpPr/>
      </xdr:nvCxnSpPr>
      <xdr:spPr>
        <a:xfrm>
          <a:off x="3987800" y="969010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105427</xdr:rowOff>
    </xdr:from>
    <xdr:ext cx="762000" cy="259045"/>
    <xdr:sp macro="" textlink="">
      <xdr:nvSpPr>
        <xdr:cNvPr id="187" name="扶助費平均値テキスト"/>
        <xdr:cNvSpPr txBox="1"/>
      </xdr:nvSpPr>
      <xdr:spPr>
        <a:xfrm>
          <a:off x="4914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57</xdr:row>
      <xdr:rowOff>69850</xdr:rowOff>
    </xdr:to>
    <xdr:cxnSp macro="">
      <xdr:nvCxnSpPr>
        <xdr:cNvPr id="189" name="直線コネクタ 188"/>
        <xdr:cNvCxnSpPr/>
      </xdr:nvCxnSpPr>
      <xdr:spPr>
        <a:xfrm flipV="1">
          <a:off x="3098800" y="9690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1" name="テキスト ボックス 190"/>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57</xdr:row>
      <xdr:rowOff>69850</xdr:rowOff>
    </xdr:to>
    <xdr:cxnSp macro="">
      <xdr:nvCxnSpPr>
        <xdr:cNvPr id="192" name="直線コネクタ 191"/>
        <xdr:cNvCxnSpPr/>
      </xdr:nvCxnSpPr>
      <xdr:spPr>
        <a:xfrm>
          <a:off x="2209800" y="9690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3" name="フローチャート: 判断 192"/>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194" name="テキスト ボックス 193"/>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56</xdr:row>
      <xdr:rowOff>88900</xdr:rowOff>
    </xdr:to>
    <xdr:cxnSp macro="">
      <xdr:nvCxnSpPr>
        <xdr:cNvPr id="195" name="直線コネクタ 194"/>
        <xdr:cNvCxnSpPr/>
      </xdr:nvCxnSpPr>
      <xdr:spPr>
        <a:xfrm>
          <a:off x="1320800" y="9594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6" name="フローチャート: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7" name="テキスト ボックス 196"/>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198" name="フローチャート: 判断 197"/>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199" name="テキスト ボックス 198"/>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205" name="楕円 204"/>
        <xdr:cNvSpPr/>
      </xdr:nvSpPr>
      <xdr:spPr>
        <a:xfrm>
          <a:off x="47752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130827</xdr:rowOff>
    </xdr:from>
    <xdr:ext cx="762000" cy="259045"/>
    <xdr:sp macro="" textlink="">
      <xdr:nvSpPr>
        <xdr:cNvPr id="206" name="扶助費該当値テキスト"/>
        <xdr:cNvSpPr txBox="1"/>
      </xdr:nvSpPr>
      <xdr:spPr>
        <a:xfrm>
          <a:off x="49149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7" name="楕円 206"/>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08" name="テキスト ボックス 207"/>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9" name="楕円 208"/>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0" name="テキスト ボックス 209"/>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1" name="楕円 210"/>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12" name="テキスト ボックス 211"/>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13" name="楕円 212"/>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29227</xdr:rowOff>
    </xdr:from>
    <xdr:ext cx="762000" cy="259045"/>
    <xdr:sp macro="" textlink="">
      <xdr:nvSpPr>
        <xdr:cNvPr id="214" name="テキスト ボックス 213"/>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年度は下水道事業特別会計が公共下水道事業会計へ移行したことに伴い、一般会計からの繰出金が補助費等へ変更となり、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大幅な改善が見られたが、平成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年度以降はやや増加傾向にある。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年度は国民健康保険事業特別会計、介護保険事業特別会計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後期高齢者医療事業特別会計への繰出金がそれぞれ増額となり、繰出金の経常経費充当一般財源が＋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250,042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千円となったため、前年度比＋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下回っているが、神奈川県平均を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上回っている。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26307</xdr:rowOff>
    </xdr:to>
    <xdr:cxnSp macro="">
      <xdr:nvCxnSpPr>
        <xdr:cNvPr id="244" name="直線コネクタ 243"/>
        <xdr:cNvCxnSpPr/>
      </xdr:nvCxnSpPr>
      <xdr:spPr>
        <a:xfrm flipV="1">
          <a:off x="16510000" y="9178472"/>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169834</xdr:rowOff>
    </xdr:from>
    <xdr:ext cx="762000" cy="259045"/>
    <xdr:sp macro="" textlink="">
      <xdr:nvSpPr>
        <xdr:cNvPr id="245" name="その他最小値テキスト"/>
        <xdr:cNvSpPr txBox="1"/>
      </xdr:nvSpPr>
      <xdr:spPr>
        <a:xfrm>
          <a:off x="16598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26307</xdr:rowOff>
    </xdr:from>
    <xdr:to>
      <xdr:col>82</xdr:col>
      <xdr:colOff>196850</xdr:colOff>
      <xdr:row>61</xdr:row>
      <xdr:rowOff>26307</xdr:rowOff>
    </xdr:to>
    <xdr:cxnSp macro="">
      <xdr:nvCxnSpPr>
        <xdr:cNvPr id="246" name="直線コネクタ 245"/>
        <xdr:cNvCxnSpPr/>
      </xdr:nvCxnSpPr>
      <xdr:spPr>
        <a:xfrm>
          <a:off x="16421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7"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8" name="直線コネクタ 247"/>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132443</xdr:rowOff>
    </xdr:from>
    <xdr:to>
      <xdr:col>82</xdr:col>
      <xdr:colOff>107950</xdr:colOff>
      <xdr:row>57</xdr:row>
      <xdr:rowOff>26307</xdr:rowOff>
    </xdr:to>
    <xdr:cxnSp macro="">
      <xdr:nvCxnSpPr>
        <xdr:cNvPr id="249" name="直線コネクタ 248"/>
        <xdr:cNvCxnSpPr/>
      </xdr:nvCxnSpPr>
      <xdr:spPr>
        <a:xfrm>
          <a:off x="15671800" y="97336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0"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1" name="フローチャート: 判断 250"/>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99785</xdr:rowOff>
    </xdr:from>
    <xdr:to>
      <xdr:col>78</xdr:col>
      <xdr:colOff>69850</xdr:colOff>
      <xdr:row>56</xdr:row>
      <xdr:rowOff>132443</xdr:rowOff>
    </xdr:to>
    <xdr:cxnSp macro="">
      <xdr:nvCxnSpPr>
        <xdr:cNvPr id="252" name="直線コネクタ 251"/>
        <xdr:cNvCxnSpPr/>
      </xdr:nvCxnSpPr>
      <xdr:spPr>
        <a:xfrm>
          <a:off x="14782800" y="9700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3" name="フローチャート: 判断 252"/>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4" name="テキスト ボックス 253"/>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99785</xdr:rowOff>
    </xdr:from>
    <xdr:to>
      <xdr:col>73</xdr:col>
      <xdr:colOff>180975</xdr:colOff>
      <xdr:row>60</xdr:row>
      <xdr:rowOff>45357</xdr:rowOff>
    </xdr:to>
    <xdr:cxnSp macro="">
      <xdr:nvCxnSpPr>
        <xdr:cNvPr id="255" name="直線コネクタ 254"/>
        <xdr:cNvCxnSpPr/>
      </xdr:nvCxnSpPr>
      <xdr:spPr>
        <a:xfrm flipV="1">
          <a:off x="13893800" y="9700985"/>
          <a:ext cx="889000" cy="63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1815</xdr:rowOff>
    </xdr:from>
    <xdr:to>
      <xdr:col>69</xdr:col>
      <xdr:colOff>92075</xdr:colOff>
      <xdr:row>60</xdr:row>
      <xdr:rowOff>45357</xdr:rowOff>
    </xdr:to>
    <xdr:cxnSp macro="">
      <xdr:nvCxnSpPr>
        <xdr:cNvPr id="258" name="直線コネクタ 257"/>
        <xdr:cNvCxnSpPr/>
      </xdr:nvCxnSpPr>
      <xdr:spPr>
        <a:xfrm>
          <a:off x="13004800" y="102888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157843</xdr:rowOff>
    </xdr:from>
    <xdr:to>
      <xdr:col>69</xdr:col>
      <xdr:colOff>142875</xdr:colOff>
      <xdr:row>57</xdr:row>
      <xdr:rowOff>87993</xdr:rowOff>
    </xdr:to>
    <xdr:sp macro="" textlink="">
      <xdr:nvSpPr>
        <xdr:cNvPr id="259" name="フローチャート: 判断 258"/>
        <xdr:cNvSpPr/>
      </xdr:nvSpPr>
      <xdr:spPr>
        <a:xfrm>
          <a:off x="13843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98170</xdr:rowOff>
    </xdr:from>
    <xdr:ext cx="762000" cy="259045"/>
    <xdr:sp macro="" textlink="">
      <xdr:nvSpPr>
        <xdr:cNvPr id="260" name="テキスト ボックス 259"/>
        <xdr:cNvSpPr txBox="1"/>
      </xdr:nvSpPr>
      <xdr:spPr>
        <a:xfrm>
          <a:off x="13512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1" name="フローチャート: 判断 260"/>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119942</xdr:rowOff>
    </xdr:from>
    <xdr:ext cx="762000" cy="259045"/>
    <xdr:sp macro="" textlink="">
      <xdr:nvSpPr>
        <xdr:cNvPr id="262" name="テキスト ボックス 261"/>
        <xdr:cNvSpPr txBox="1"/>
      </xdr:nvSpPr>
      <xdr:spPr>
        <a:xfrm>
          <a:off x="12623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146957</xdr:rowOff>
    </xdr:from>
    <xdr:to>
      <xdr:col>82</xdr:col>
      <xdr:colOff>158750</xdr:colOff>
      <xdr:row>57</xdr:row>
      <xdr:rowOff>77107</xdr:rowOff>
    </xdr:to>
    <xdr:sp macro="" textlink="">
      <xdr:nvSpPr>
        <xdr:cNvPr id="268" name="楕円 267"/>
        <xdr:cNvSpPr/>
      </xdr:nvSpPr>
      <xdr:spPr>
        <a:xfrm>
          <a:off x="164592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163484</xdr:rowOff>
    </xdr:from>
    <xdr:ext cx="762000" cy="259045"/>
    <xdr:sp macro="" textlink="">
      <xdr:nvSpPr>
        <xdr:cNvPr id="269" name="その他該当値テキスト"/>
        <xdr:cNvSpPr txBox="1"/>
      </xdr:nvSpPr>
      <xdr:spPr>
        <a:xfrm>
          <a:off x="165989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81643</xdr:rowOff>
    </xdr:from>
    <xdr:to>
      <xdr:col>78</xdr:col>
      <xdr:colOff>120650</xdr:colOff>
      <xdr:row>57</xdr:row>
      <xdr:rowOff>11793</xdr:rowOff>
    </xdr:to>
    <xdr:sp macro="" textlink="">
      <xdr:nvSpPr>
        <xdr:cNvPr id="270" name="楕円 269"/>
        <xdr:cNvSpPr/>
      </xdr:nvSpPr>
      <xdr:spPr>
        <a:xfrm>
          <a:off x="15621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21970</xdr:rowOff>
    </xdr:from>
    <xdr:ext cx="736600" cy="259045"/>
    <xdr:sp macro="" textlink="">
      <xdr:nvSpPr>
        <xdr:cNvPr id="271" name="テキスト ボックス 270"/>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48985</xdr:rowOff>
    </xdr:from>
    <xdr:to>
      <xdr:col>74</xdr:col>
      <xdr:colOff>31750</xdr:colOff>
      <xdr:row>56</xdr:row>
      <xdr:rowOff>150585</xdr:rowOff>
    </xdr:to>
    <xdr:sp macro="" textlink="">
      <xdr:nvSpPr>
        <xdr:cNvPr id="272" name="楕円 271"/>
        <xdr:cNvSpPr/>
      </xdr:nvSpPr>
      <xdr:spPr>
        <a:xfrm>
          <a:off x="14732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160762</xdr:rowOff>
    </xdr:from>
    <xdr:ext cx="762000" cy="259045"/>
    <xdr:sp macro="" textlink="">
      <xdr:nvSpPr>
        <xdr:cNvPr id="273" name="テキスト ボックス 272"/>
        <xdr:cNvSpPr txBox="1"/>
      </xdr:nvSpPr>
      <xdr:spPr>
        <a:xfrm>
          <a:off x="14401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166007</xdr:rowOff>
    </xdr:from>
    <xdr:to>
      <xdr:col>69</xdr:col>
      <xdr:colOff>142875</xdr:colOff>
      <xdr:row>60</xdr:row>
      <xdr:rowOff>96157</xdr:rowOff>
    </xdr:to>
    <xdr:sp macro="" textlink="">
      <xdr:nvSpPr>
        <xdr:cNvPr id="274" name="楕円 273"/>
        <xdr:cNvSpPr/>
      </xdr:nvSpPr>
      <xdr:spPr>
        <a:xfrm>
          <a:off x="13843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80934</xdr:rowOff>
    </xdr:from>
    <xdr:ext cx="762000" cy="259045"/>
    <xdr:sp macro="" textlink="">
      <xdr:nvSpPr>
        <xdr:cNvPr id="275" name="テキスト ボックス 274"/>
        <xdr:cNvSpPr txBox="1"/>
      </xdr:nvSpPr>
      <xdr:spPr>
        <a:xfrm>
          <a:off x="13512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122465</xdr:rowOff>
    </xdr:from>
    <xdr:to>
      <xdr:col>65</xdr:col>
      <xdr:colOff>53975</xdr:colOff>
      <xdr:row>60</xdr:row>
      <xdr:rowOff>52615</xdr:rowOff>
    </xdr:to>
    <xdr:sp macro="" textlink="">
      <xdr:nvSpPr>
        <xdr:cNvPr id="276" name="楕円 275"/>
        <xdr:cNvSpPr/>
      </xdr:nvSpPr>
      <xdr:spPr>
        <a:xfrm>
          <a:off x="12954000" y="102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37392</xdr:rowOff>
    </xdr:from>
    <xdr:ext cx="762000" cy="259045"/>
    <xdr:sp macro="" textlink="">
      <xdr:nvSpPr>
        <xdr:cNvPr id="277" name="テキスト ボックス 276"/>
        <xdr:cNvSpPr txBox="1"/>
      </xdr:nvSpPr>
      <xdr:spPr>
        <a:xfrm>
          <a:off x="12623800" y="1032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年度は下水道事業特別会計が公共下水道事業会計へ移行したことに伴い、一般会計からの繰出金が補助費等へ変更と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大幅な</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年度からは改善傾向にあり、前年度と比較すると、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ポイント改善している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ふるさと寄附に係る返礼品等負担金の減により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経常経費充当一般財源が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68,767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となったことなどにより、補助費等全体の経常経費充当一般財源が△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324,969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千円となったことから、前年度から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改善したが、類似団体平均を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、神奈川県平均を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上回っている。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20320</xdr:rowOff>
    </xdr:from>
    <xdr:to>
      <xdr:col>82</xdr:col>
      <xdr:colOff>107950</xdr:colOff>
      <xdr:row>40</xdr:row>
      <xdr:rowOff>149860</xdr:rowOff>
    </xdr:to>
    <xdr:cxnSp macro="">
      <xdr:nvCxnSpPr>
        <xdr:cNvPr id="304" name="直線コネクタ 303"/>
        <xdr:cNvCxnSpPr/>
      </xdr:nvCxnSpPr>
      <xdr:spPr>
        <a:xfrm flipV="1">
          <a:off x="16510000" y="58496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106697</xdr:rowOff>
    </xdr:from>
    <xdr:ext cx="762000" cy="259045"/>
    <xdr:sp macro="" textlink="">
      <xdr:nvSpPr>
        <xdr:cNvPr id="307" name="補助費等最大値テキスト"/>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20320</xdr:rowOff>
    </xdr:from>
    <xdr:to>
      <xdr:col>82</xdr:col>
      <xdr:colOff>196850</xdr:colOff>
      <xdr:row>34</xdr:row>
      <xdr:rowOff>20320</xdr:rowOff>
    </xdr:to>
    <xdr:cxnSp macro="">
      <xdr:nvCxnSpPr>
        <xdr:cNvPr id="308" name="直線コネクタ 307"/>
        <xdr:cNvCxnSpPr/>
      </xdr:nvCxnSpPr>
      <xdr:spPr>
        <a:xfrm>
          <a:off x="16421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58420</xdr:rowOff>
    </xdr:from>
    <xdr:to>
      <xdr:col>82</xdr:col>
      <xdr:colOff>107950</xdr:colOff>
      <xdr:row>38</xdr:row>
      <xdr:rowOff>149860</xdr:rowOff>
    </xdr:to>
    <xdr:cxnSp macro="">
      <xdr:nvCxnSpPr>
        <xdr:cNvPr id="309" name="直線コネクタ 308"/>
        <xdr:cNvCxnSpPr/>
      </xdr:nvCxnSpPr>
      <xdr:spPr>
        <a:xfrm flipV="1">
          <a:off x="15671800" y="65735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0" name="補助費等平均値テキスト"/>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149860</xdr:rowOff>
    </xdr:from>
    <xdr:to>
      <xdr:col>78</xdr:col>
      <xdr:colOff>69850</xdr:colOff>
      <xdr:row>39</xdr:row>
      <xdr:rowOff>46990</xdr:rowOff>
    </xdr:to>
    <xdr:cxnSp macro="">
      <xdr:nvCxnSpPr>
        <xdr:cNvPr id="312" name="直線コネクタ 311"/>
        <xdr:cNvCxnSpPr/>
      </xdr:nvCxnSpPr>
      <xdr:spPr>
        <a:xfrm flipV="1">
          <a:off x="14782800" y="6664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3" name="フローチャート: 判断 312"/>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24147</xdr:rowOff>
    </xdr:from>
    <xdr:ext cx="736600" cy="259045"/>
    <xdr:sp macro="" textlink="">
      <xdr:nvSpPr>
        <xdr:cNvPr id="314" name="テキスト ボックス 313"/>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39</xdr:row>
      <xdr:rowOff>46990</xdr:rowOff>
    </xdr:to>
    <xdr:cxnSp macro="">
      <xdr:nvCxnSpPr>
        <xdr:cNvPr id="315" name="直線コネクタ 314"/>
        <xdr:cNvCxnSpPr/>
      </xdr:nvCxnSpPr>
      <xdr:spPr>
        <a:xfrm>
          <a:off x="13893800" y="6116320"/>
          <a:ext cx="889000" cy="6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91440</xdr:rowOff>
    </xdr:from>
    <xdr:to>
      <xdr:col>74</xdr:col>
      <xdr:colOff>31750</xdr:colOff>
      <xdr:row>37</xdr:row>
      <xdr:rowOff>21590</xdr:rowOff>
    </xdr:to>
    <xdr:sp macro="" textlink="">
      <xdr:nvSpPr>
        <xdr:cNvPr id="316" name="フローチャート: 判断 315"/>
        <xdr:cNvSpPr/>
      </xdr:nvSpPr>
      <xdr:spPr>
        <a:xfrm>
          <a:off x="14732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31767</xdr:rowOff>
    </xdr:from>
    <xdr:ext cx="762000" cy="259045"/>
    <xdr:sp macro="" textlink="">
      <xdr:nvSpPr>
        <xdr:cNvPr id="317" name="テキスト ボックス 316"/>
        <xdr:cNvSpPr txBox="1"/>
      </xdr:nvSpPr>
      <xdr:spPr>
        <a:xfrm>
          <a:off x="14401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107950</xdr:rowOff>
    </xdr:from>
    <xdr:to>
      <xdr:col>69</xdr:col>
      <xdr:colOff>92075</xdr:colOff>
      <xdr:row>35</xdr:row>
      <xdr:rowOff>115570</xdr:rowOff>
    </xdr:to>
    <xdr:cxnSp macro="">
      <xdr:nvCxnSpPr>
        <xdr:cNvPr id="318" name="直線コネクタ 317"/>
        <xdr:cNvCxnSpPr/>
      </xdr:nvCxnSpPr>
      <xdr:spPr>
        <a:xfrm>
          <a:off x="13004800" y="6108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xdr:rowOff>
    </xdr:from>
    <xdr:to>
      <xdr:col>69</xdr:col>
      <xdr:colOff>142875</xdr:colOff>
      <xdr:row>36</xdr:row>
      <xdr:rowOff>116840</xdr:rowOff>
    </xdr:to>
    <xdr:sp macro="" textlink="">
      <xdr:nvSpPr>
        <xdr:cNvPr id="319" name="フローチャート: 判断 318"/>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101617</xdr:rowOff>
    </xdr:from>
    <xdr:ext cx="762000" cy="259045"/>
    <xdr:sp macro="" textlink="">
      <xdr:nvSpPr>
        <xdr:cNvPr id="320" name="テキスト ボックス 319"/>
        <xdr:cNvSpPr txBox="1"/>
      </xdr:nvSpPr>
      <xdr:spPr>
        <a:xfrm>
          <a:off x="13512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68580</xdr:rowOff>
    </xdr:from>
    <xdr:to>
      <xdr:col>65</xdr:col>
      <xdr:colOff>53975</xdr:colOff>
      <xdr:row>36</xdr:row>
      <xdr:rowOff>170180</xdr:rowOff>
    </xdr:to>
    <xdr:sp macro="" textlink="">
      <xdr:nvSpPr>
        <xdr:cNvPr id="321" name="フローチャート: 判断 320"/>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154957</xdr:rowOff>
    </xdr:from>
    <xdr:ext cx="762000" cy="259045"/>
    <xdr:sp macro="" textlink="">
      <xdr:nvSpPr>
        <xdr:cNvPr id="322" name="テキスト ボックス 321"/>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xdr:rowOff>
    </xdr:from>
    <xdr:to>
      <xdr:col>82</xdr:col>
      <xdr:colOff>158750</xdr:colOff>
      <xdr:row>38</xdr:row>
      <xdr:rowOff>109220</xdr:rowOff>
    </xdr:to>
    <xdr:sp macro="" textlink="">
      <xdr:nvSpPr>
        <xdr:cNvPr id="328" name="楕円 327"/>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151147</xdr:rowOff>
    </xdr:from>
    <xdr:ext cx="762000" cy="259045"/>
    <xdr:sp macro="" textlink="">
      <xdr:nvSpPr>
        <xdr:cNvPr id="329" name="補助費等該当値テキスト"/>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99060</xdr:rowOff>
    </xdr:from>
    <xdr:to>
      <xdr:col>78</xdr:col>
      <xdr:colOff>120650</xdr:colOff>
      <xdr:row>39</xdr:row>
      <xdr:rowOff>29210</xdr:rowOff>
    </xdr:to>
    <xdr:sp macro="" textlink="">
      <xdr:nvSpPr>
        <xdr:cNvPr id="330" name="楕円 329"/>
        <xdr:cNvSpPr/>
      </xdr:nvSpPr>
      <xdr:spPr>
        <a:xfrm>
          <a:off x="15621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13987</xdr:rowOff>
    </xdr:from>
    <xdr:ext cx="736600" cy="259045"/>
    <xdr:sp macro="" textlink="">
      <xdr:nvSpPr>
        <xdr:cNvPr id="331" name="テキスト ボックス 330"/>
        <xdr:cNvSpPr txBox="1"/>
      </xdr:nvSpPr>
      <xdr:spPr>
        <a:xfrm>
          <a:off x="15290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167640</xdr:rowOff>
    </xdr:from>
    <xdr:to>
      <xdr:col>74</xdr:col>
      <xdr:colOff>31750</xdr:colOff>
      <xdr:row>39</xdr:row>
      <xdr:rowOff>97790</xdr:rowOff>
    </xdr:to>
    <xdr:sp macro="" textlink="">
      <xdr:nvSpPr>
        <xdr:cNvPr id="332" name="楕円 331"/>
        <xdr:cNvSpPr/>
      </xdr:nvSpPr>
      <xdr:spPr>
        <a:xfrm>
          <a:off x="14732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82567</xdr:rowOff>
    </xdr:from>
    <xdr:ext cx="762000" cy="259045"/>
    <xdr:sp macro="" textlink="">
      <xdr:nvSpPr>
        <xdr:cNvPr id="333" name="テキスト ボックス 332"/>
        <xdr:cNvSpPr txBox="1"/>
      </xdr:nvSpPr>
      <xdr:spPr>
        <a:xfrm>
          <a:off x="14401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34" name="楕円 333"/>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35" name="テキスト ボックス 334"/>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36" name="楕円 335"/>
        <xdr:cNvSpPr/>
      </xdr:nvSpPr>
      <xdr:spPr>
        <a:xfrm>
          <a:off x="12954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168927</xdr:rowOff>
    </xdr:from>
    <xdr:ext cx="762000" cy="259045"/>
    <xdr:sp macro="" textlink="">
      <xdr:nvSpPr>
        <xdr:cNvPr id="337" name="テキスト ボックス 336"/>
        <xdr:cNvSpPr txBox="1"/>
      </xdr:nvSpPr>
      <xdr:spPr>
        <a:xfrm>
          <a:off x="12623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、神奈川県平均を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下回っている。平成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年度からのプライマリーバランス黒字化維持や繰上償還など、市債残高の縮減に取り組んできたことから、公債費の経常収支比率は徐々に減となっている。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年度に借り入れた保健福祉センター建設事業債</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や、大根公園整備事業債等が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完済となった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から、公債費全体の経常経費充当一般財源では△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127,961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54611</xdr:rowOff>
    </xdr:to>
    <xdr:cxnSp macro="">
      <xdr:nvCxnSpPr>
        <xdr:cNvPr id="365" name="直線コネクタ 364"/>
        <xdr:cNvCxnSpPr/>
      </xdr:nvCxnSpPr>
      <xdr:spPr>
        <a:xfrm flipV="1">
          <a:off x="4826000" y="12631420"/>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6"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7" name="直線コネクタ 366"/>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8"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9" name="直線コネクタ 368"/>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75</xdr:row>
      <xdr:rowOff>130810</xdr:rowOff>
    </xdr:to>
    <xdr:cxnSp macro="">
      <xdr:nvCxnSpPr>
        <xdr:cNvPr id="370" name="直線コネクタ 369"/>
        <xdr:cNvCxnSpPr/>
      </xdr:nvCxnSpPr>
      <xdr:spPr>
        <a:xfrm flipV="1">
          <a:off x="3987800" y="129514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1"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130810</xdr:rowOff>
    </xdr:from>
    <xdr:to>
      <xdr:col>19</xdr:col>
      <xdr:colOff>187325</xdr:colOff>
      <xdr:row>76</xdr:row>
      <xdr:rowOff>5080</xdr:rowOff>
    </xdr:to>
    <xdr:cxnSp macro="">
      <xdr:nvCxnSpPr>
        <xdr:cNvPr id="373" name="直線コネクタ 372"/>
        <xdr:cNvCxnSpPr/>
      </xdr:nvCxnSpPr>
      <xdr:spPr>
        <a:xfrm flipV="1">
          <a:off x="3098800" y="12989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5" name="テキスト ボックス 374"/>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xdr:rowOff>
    </xdr:from>
    <xdr:to>
      <xdr:col>15</xdr:col>
      <xdr:colOff>98425</xdr:colOff>
      <xdr:row>76</xdr:row>
      <xdr:rowOff>35561</xdr:rowOff>
    </xdr:to>
    <xdr:cxnSp macro="">
      <xdr:nvCxnSpPr>
        <xdr:cNvPr id="376" name="直線コネクタ 375"/>
        <xdr:cNvCxnSpPr/>
      </xdr:nvCxnSpPr>
      <xdr:spPr>
        <a:xfrm flipV="1">
          <a:off x="2209800" y="130352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7" name="フローチャート: 判断 376"/>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78" name="テキスト ボックス 377"/>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127000</xdr:rowOff>
    </xdr:to>
    <xdr:cxnSp macro="">
      <xdr:nvCxnSpPr>
        <xdr:cNvPr id="379" name="直線コネクタ 378"/>
        <xdr:cNvCxnSpPr/>
      </xdr:nvCxnSpPr>
      <xdr:spPr>
        <a:xfrm flipV="1">
          <a:off x="1320800" y="130657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0" name="フローチャート: 判断 379"/>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170197</xdr:rowOff>
    </xdr:from>
    <xdr:ext cx="762000" cy="259045"/>
    <xdr:sp macro="" textlink="">
      <xdr:nvSpPr>
        <xdr:cNvPr id="381" name="テキスト ボックス 380"/>
        <xdr:cNvSpPr txBox="1"/>
      </xdr:nvSpPr>
      <xdr:spPr>
        <a:xfrm>
          <a:off x="1828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82" name="フローチャート: 判断 381"/>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113047</xdr:rowOff>
    </xdr:from>
    <xdr:ext cx="762000" cy="259045"/>
    <xdr:sp macro="" textlink="">
      <xdr:nvSpPr>
        <xdr:cNvPr id="383" name="テキスト ボックス 382"/>
        <xdr:cNvSpPr txBox="1"/>
      </xdr:nvSpPr>
      <xdr:spPr>
        <a:xfrm>
          <a:off x="939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41910</xdr:rowOff>
    </xdr:from>
    <xdr:to>
      <xdr:col>24</xdr:col>
      <xdr:colOff>76200</xdr:colOff>
      <xdr:row>75</xdr:row>
      <xdr:rowOff>143510</xdr:rowOff>
    </xdr:to>
    <xdr:sp macro="" textlink="">
      <xdr:nvSpPr>
        <xdr:cNvPr id="389" name="楕円 388"/>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58437</xdr:rowOff>
    </xdr:from>
    <xdr:ext cx="762000" cy="259045"/>
    <xdr:sp macro="" textlink="">
      <xdr:nvSpPr>
        <xdr:cNvPr id="390" name="公債費該当値テキスト"/>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80010</xdr:rowOff>
    </xdr:from>
    <xdr:to>
      <xdr:col>20</xdr:col>
      <xdr:colOff>38100</xdr:colOff>
      <xdr:row>76</xdr:row>
      <xdr:rowOff>10161</xdr:rowOff>
    </xdr:to>
    <xdr:sp macro="" textlink="">
      <xdr:nvSpPr>
        <xdr:cNvPr id="391" name="楕円 390"/>
        <xdr:cNvSpPr/>
      </xdr:nvSpPr>
      <xdr:spPr>
        <a:xfrm>
          <a:off x="3937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20337</xdr:rowOff>
    </xdr:from>
    <xdr:ext cx="736600" cy="259045"/>
    <xdr:sp macro="" textlink="">
      <xdr:nvSpPr>
        <xdr:cNvPr id="392" name="テキスト ボックス 391"/>
        <xdr:cNvSpPr txBox="1"/>
      </xdr:nvSpPr>
      <xdr:spPr>
        <a:xfrm>
          <a:off x="3606800" y="127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125730</xdr:rowOff>
    </xdr:from>
    <xdr:to>
      <xdr:col>15</xdr:col>
      <xdr:colOff>149225</xdr:colOff>
      <xdr:row>76</xdr:row>
      <xdr:rowOff>55880</xdr:rowOff>
    </xdr:to>
    <xdr:sp macro="" textlink="">
      <xdr:nvSpPr>
        <xdr:cNvPr id="393" name="楕円 392"/>
        <xdr:cNvSpPr/>
      </xdr:nvSpPr>
      <xdr:spPr>
        <a:xfrm>
          <a:off x="3048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66057</xdr:rowOff>
    </xdr:from>
    <xdr:ext cx="762000" cy="259045"/>
    <xdr:sp macro="" textlink="">
      <xdr:nvSpPr>
        <xdr:cNvPr id="394" name="テキスト ボックス 393"/>
        <xdr:cNvSpPr txBox="1"/>
      </xdr:nvSpPr>
      <xdr:spPr>
        <a:xfrm>
          <a:off x="2717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95" name="楕円 394"/>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96" name="テキスト ボックス 395"/>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97" name="楕円 396"/>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98" name="テキスト ボックス 397"/>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公債費を除いた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年度の経常収支比率は前年度比△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となり、改善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傾向にあるが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上回り、類似団体内では最下位に近い順位となっ</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、神奈川県平均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上回っ</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改善した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主な</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要因は、経常一般財源歳入が＋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195,957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千円となったためである。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31750</xdr:rowOff>
    </xdr:to>
    <xdr:cxnSp macro="">
      <xdr:nvCxnSpPr>
        <xdr:cNvPr id="426" name="直線コネクタ 425"/>
        <xdr:cNvCxnSpPr/>
      </xdr:nvCxnSpPr>
      <xdr:spPr>
        <a:xfrm flipV="1">
          <a:off x="16510000" y="126314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3827</xdr:rowOff>
    </xdr:from>
    <xdr:ext cx="762000" cy="259045"/>
    <xdr:sp macro="" textlink="">
      <xdr:nvSpPr>
        <xdr:cNvPr id="427" name="公債費以外最小値テキスト"/>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31750</xdr:rowOff>
    </xdr:from>
    <xdr:to>
      <xdr:col>82</xdr:col>
      <xdr:colOff>196850</xdr:colOff>
      <xdr:row>81</xdr:row>
      <xdr:rowOff>31750</xdr:rowOff>
    </xdr:to>
    <xdr:cxnSp macro="">
      <xdr:nvCxnSpPr>
        <xdr:cNvPr id="428" name="直線コネクタ 427"/>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46989</xdr:rowOff>
    </xdr:from>
    <xdr:to>
      <xdr:col>82</xdr:col>
      <xdr:colOff>107950</xdr:colOff>
      <xdr:row>79</xdr:row>
      <xdr:rowOff>92711</xdr:rowOff>
    </xdr:to>
    <xdr:cxnSp macro="">
      <xdr:nvCxnSpPr>
        <xdr:cNvPr id="431" name="直線コネクタ 430"/>
        <xdr:cNvCxnSpPr/>
      </xdr:nvCxnSpPr>
      <xdr:spPr>
        <a:xfrm flipV="1">
          <a:off x="15671800" y="135915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66057</xdr:rowOff>
    </xdr:from>
    <xdr:ext cx="762000" cy="259045"/>
    <xdr:sp macro="" textlink="">
      <xdr:nvSpPr>
        <xdr:cNvPr id="432" name="公債費以外平均値テキスト"/>
        <xdr:cNvSpPr txBox="1"/>
      </xdr:nvSpPr>
      <xdr:spPr>
        <a:xfrm>
          <a:off x="16598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49530</xdr:rowOff>
    </xdr:from>
    <xdr:to>
      <xdr:col>82</xdr:col>
      <xdr:colOff>158750</xdr:colOff>
      <xdr:row>77</xdr:row>
      <xdr:rowOff>151130</xdr:rowOff>
    </xdr:to>
    <xdr:sp macro="" textlink="">
      <xdr:nvSpPr>
        <xdr:cNvPr id="433" name="フローチャート: 判断 432"/>
        <xdr:cNvSpPr/>
      </xdr:nvSpPr>
      <xdr:spPr>
        <a:xfrm>
          <a:off x="16459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92711</xdr:rowOff>
    </xdr:from>
    <xdr:to>
      <xdr:col>78</xdr:col>
      <xdr:colOff>69850</xdr:colOff>
      <xdr:row>80</xdr:row>
      <xdr:rowOff>96520</xdr:rowOff>
    </xdr:to>
    <xdr:cxnSp macro="">
      <xdr:nvCxnSpPr>
        <xdr:cNvPr id="434" name="直線コネクタ 433"/>
        <xdr:cNvCxnSpPr/>
      </xdr:nvCxnSpPr>
      <xdr:spPr>
        <a:xfrm flipV="1">
          <a:off x="14782800" y="13637261"/>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35" name="フローチャート: 判断 434"/>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36" name="テキスト ボックス 435"/>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138430</xdr:rowOff>
    </xdr:from>
    <xdr:to>
      <xdr:col>73</xdr:col>
      <xdr:colOff>180975</xdr:colOff>
      <xdr:row>80</xdr:row>
      <xdr:rowOff>96520</xdr:rowOff>
    </xdr:to>
    <xdr:cxnSp macro="">
      <xdr:nvCxnSpPr>
        <xdr:cNvPr id="437" name="直線コネクタ 436"/>
        <xdr:cNvCxnSpPr/>
      </xdr:nvCxnSpPr>
      <xdr:spPr>
        <a:xfrm>
          <a:off x="13893800" y="13340080"/>
          <a:ext cx="8890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100330</xdr:rowOff>
    </xdr:from>
    <xdr:to>
      <xdr:col>69</xdr:col>
      <xdr:colOff>92075</xdr:colOff>
      <xdr:row>77</xdr:row>
      <xdr:rowOff>138430</xdr:rowOff>
    </xdr:to>
    <xdr:cxnSp macro="">
      <xdr:nvCxnSpPr>
        <xdr:cNvPr id="440" name="直線コネクタ 439"/>
        <xdr:cNvCxnSpPr/>
      </xdr:nvCxnSpPr>
      <xdr:spPr>
        <a:xfrm>
          <a:off x="13004800" y="13301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1" name="フローチャート: 判断 440"/>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42" name="テキスト ボックス 441"/>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43" name="フローチャート: 判断 442"/>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44" name="テキスト ボックス 443"/>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167639</xdr:rowOff>
    </xdr:from>
    <xdr:to>
      <xdr:col>82</xdr:col>
      <xdr:colOff>158750</xdr:colOff>
      <xdr:row>79</xdr:row>
      <xdr:rowOff>97789</xdr:rowOff>
    </xdr:to>
    <xdr:sp macro="" textlink="">
      <xdr:nvSpPr>
        <xdr:cNvPr id="450" name="楕円 449"/>
        <xdr:cNvSpPr/>
      </xdr:nvSpPr>
      <xdr:spPr>
        <a:xfrm>
          <a:off x="16459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139716</xdr:rowOff>
    </xdr:from>
    <xdr:ext cx="762000" cy="259045"/>
    <xdr:sp macro="" textlink="">
      <xdr:nvSpPr>
        <xdr:cNvPr id="451" name="公債費以外該当値テキスト"/>
        <xdr:cNvSpPr txBox="1"/>
      </xdr:nvSpPr>
      <xdr:spPr>
        <a:xfrm>
          <a:off x="16598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41911</xdr:rowOff>
    </xdr:from>
    <xdr:to>
      <xdr:col>78</xdr:col>
      <xdr:colOff>120650</xdr:colOff>
      <xdr:row>79</xdr:row>
      <xdr:rowOff>143511</xdr:rowOff>
    </xdr:to>
    <xdr:sp macro="" textlink="">
      <xdr:nvSpPr>
        <xdr:cNvPr id="452" name="楕円 451"/>
        <xdr:cNvSpPr/>
      </xdr:nvSpPr>
      <xdr:spPr>
        <a:xfrm>
          <a:off x="15621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128288</xdr:rowOff>
    </xdr:from>
    <xdr:ext cx="736600" cy="259045"/>
    <xdr:sp macro="" textlink="">
      <xdr:nvSpPr>
        <xdr:cNvPr id="453" name="テキスト ボックス 452"/>
        <xdr:cNvSpPr txBox="1"/>
      </xdr:nvSpPr>
      <xdr:spPr>
        <a:xfrm>
          <a:off x="15290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45720</xdr:rowOff>
    </xdr:from>
    <xdr:to>
      <xdr:col>74</xdr:col>
      <xdr:colOff>31750</xdr:colOff>
      <xdr:row>80</xdr:row>
      <xdr:rowOff>147320</xdr:rowOff>
    </xdr:to>
    <xdr:sp macro="" textlink="">
      <xdr:nvSpPr>
        <xdr:cNvPr id="454" name="楕円 453"/>
        <xdr:cNvSpPr/>
      </xdr:nvSpPr>
      <xdr:spPr>
        <a:xfrm>
          <a:off x="14732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132097</xdr:rowOff>
    </xdr:from>
    <xdr:ext cx="762000" cy="259045"/>
    <xdr:sp macro="" textlink="">
      <xdr:nvSpPr>
        <xdr:cNvPr id="455" name="テキスト ボックス 454"/>
        <xdr:cNvSpPr txBox="1"/>
      </xdr:nvSpPr>
      <xdr:spPr>
        <a:xfrm>
          <a:off x="14401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56" name="楕円 455"/>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57" name="テキスト ボックス 456"/>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49530</xdr:rowOff>
    </xdr:from>
    <xdr:to>
      <xdr:col>65</xdr:col>
      <xdr:colOff>53975</xdr:colOff>
      <xdr:row>77</xdr:row>
      <xdr:rowOff>151130</xdr:rowOff>
    </xdr:to>
    <xdr:sp macro="" textlink="">
      <xdr:nvSpPr>
        <xdr:cNvPr id="458" name="楕円 457"/>
        <xdr:cNvSpPr/>
      </xdr:nvSpPr>
      <xdr:spPr>
        <a:xfrm>
          <a:off x="12954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135907</xdr:rowOff>
    </xdr:from>
    <xdr:ext cx="762000" cy="259045"/>
    <xdr:sp macro="" textlink="">
      <xdr:nvSpPr>
        <xdr:cNvPr id="459" name="テキスト ボックス 458"/>
        <xdr:cNvSpPr txBox="1"/>
      </xdr:nvSpPr>
      <xdr:spPr>
        <a:xfrm>
          <a:off x="12623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神奈川県秦野市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91140</xdr:rowOff>
    </xdr:from>
    <xdr:to>
      <xdr:col>29</xdr:col>
      <xdr:colOff>127000</xdr:colOff>
      <xdr:row>20</xdr:row>
      <xdr:rowOff>113817</xdr:rowOff>
    </xdr:to>
    <xdr:cxnSp macro="">
      <xdr:nvCxnSpPr>
        <xdr:cNvPr id="43" name="直線コネクタ 42"/>
        <xdr:cNvCxnSpPr/>
      </xdr:nvCxnSpPr>
      <xdr:spPr bwMode="auto">
        <a:xfrm flipV="1">
          <a:off x="5651500" y="2024715"/>
          <a:ext cx="0" cy="15657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85894</xdr:rowOff>
    </xdr:from>
    <xdr:ext cx="762000" cy="259045"/>
    <xdr:sp macro="" textlink="">
      <xdr:nvSpPr>
        <xdr:cNvPr id="44" name="人口1人当たり決算額の推移最小値テキスト130"/>
        <xdr:cNvSpPr txBox="1"/>
      </xdr:nvSpPr>
      <xdr:spPr>
        <a:xfrm>
          <a:off x="5740400" y="35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113817</xdr:rowOff>
    </xdr:from>
    <xdr:to>
      <xdr:col>30</xdr:col>
      <xdr:colOff>25400</xdr:colOff>
      <xdr:row>20</xdr:row>
      <xdr:rowOff>113817</xdr:rowOff>
    </xdr:to>
    <xdr:cxnSp macro="">
      <xdr:nvCxnSpPr>
        <xdr:cNvPr id="45" name="直線コネクタ 44"/>
        <xdr:cNvCxnSpPr/>
      </xdr:nvCxnSpPr>
      <xdr:spPr bwMode="auto">
        <a:xfrm>
          <a:off x="5562600" y="3590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6067</xdr:rowOff>
    </xdr:from>
    <xdr:ext cx="762000" cy="259045"/>
    <xdr:sp macro="" textlink="">
      <xdr:nvSpPr>
        <xdr:cNvPr id="46" name="人口1人当たり決算額の推移最大値テキスト130"/>
        <xdr:cNvSpPr txBox="1"/>
      </xdr:nvSpPr>
      <xdr:spPr>
        <a:xfrm>
          <a:off x="5740400" y="176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91140</xdr:rowOff>
    </xdr:from>
    <xdr:to>
      <xdr:col>30</xdr:col>
      <xdr:colOff>25400</xdr:colOff>
      <xdr:row>11</xdr:row>
      <xdr:rowOff>91140</xdr:rowOff>
    </xdr:to>
    <xdr:cxnSp macro="">
      <xdr:nvCxnSpPr>
        <xdr:cNvPr id="47" name="直線コネクタ 46"/>
        <xdr:cNvCxnSpPr/>
      </xdr:nvCxnSpPr>
      <xdr:spPr bwMode="auto">
        <a:xfrm>
          <a:off x="5562600" y="202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159949</xdr:rowOff>
    </xdr:from>
    <xdr:to>
      <xdr:col>29</xdr:col>
      <xdr:colOff>127000</xdr:colOff>
      <xdr:row>18</xdr:row>
      <xdr:rowOff>25258</xdr:rowOff>
    </xdr:to>
    <xdr:cxnSp macro="">
      <xdr:nvCxnSpPr>
        <xdr:cNvPr id="48" name="直線コネクタ 47"/>
        <xdr:cNvCxnSpPr/>
      </xdr:nvCxnSpPr>
      <xdr:spPr bwMode="auto">
        <a:xfrm flipV="1">
          <a:off x="5003800" y="3122224"/>
          <a:ext cx="647700" cy="36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142501</xdr:rowOff>
    </xdr:from>
    <xdr:ext cx="762000" cy="259045"/>
    <xdr:sp macro="" textlink="">
      <xdr:nvSpPr>
        <xdr:cNvPr id="49" name="人口1人当たり決算額の推移平均値テキスト130"/>
        <xdr:cNvSpPr txBox="1"/>
      </xdr:nvSpPr>
      <xdr:spPr>
        <a:xfrm>
          <a:off x="5740400" y="2761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125974</xdr:rowOff>
    </xdr:from>
    <xdr:to>
      <xdr:col>29</xdr:col>
      <xdr:colOff>177800</xdr:colOff>
      <xdr:row>17</xdr:row>
      <xdr:rowOff>56124</xdr:rowOff>
    </xdr:to>
    <xdr:sp macro="" textlink="">
      <xdr:nvSpPr>
        <xdr:cNvPr id="50" name="フローチャート: 判断 49"/>
        <xdr:cNvSpPr/>
      </xdr:nvSpPr>
      <xdr:spPr bwMode="auto">
        <a:xfrm>
          <a:off x="56007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25258</xdr:rowOff>
    </xdr:from>
    <xdr:to>
      <xdr:col>26</xdr:col>
      <xdr:colOff>50800</xdr:colOff>
      <xdr:row>18</xdr:row>
      <xdr:rowOff>44003</xdr:rowOff>
    </xdr:to>
    <xdr:cxnSp macro="">
      <xdr:nvCxnSpPr>
        <xdr:cNvPr id="51" name="直線コネクタ 50"/>
        <xdr:cNvCxnSpPr/>
      </xdr:nvCxnSpPr>
      <xdr:spPr bwMode="auto">
        <a:xfrm flipV="1">
          <a:off x="4305300" y="3158983"/>
          <a:ext cx="698500" cy="18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86426</xdr:rowOff>
    </xdr:from>
    <xdr:to>
      <xdr:col>26</xdr:col>
      <xdr:colOff>101600</xdr:colOff>
      <xdr:row>17</xdr:row>
      <xdr:rowOff>16576</xdr:rowOff>
    </xdr:to>
    <xdr:sp macro="" textlink="">
      <xdr:nvSpPr>
        <xdr:cNvPr id="52" name="フローチャート: 判断 51"/>
        <xdr:cNvSpPr/>
      </xdr:nvSpPr>
      <xdr:spPr bwMode="auto">
        <a:xfrm>
          <a:off x="4953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26753</xdr:rowOff>
    </xdr:from>
    <xdr:ext cx="736600" cy="259045"/>
    <xdr:sp macro="" textlink="">
      <xdr:nvSpPr>
        <xdr:cNvPr id="53" name="テキスト ボックス 52"/>
        <xdr:cNvSpPr txBox="1"/>
      </xdr:nvSpPr>
      <xdr:spPr>
        <a:xfrm>
          <a:off x="4622800" y="2646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39980</xdr:rowOff>
    </xdr:from>
    <xdr:to>
      <xdr:col>22</xdr:col>
      <xdr:colOff>114300</xdr:colOff>
      <xdr:row>18</xdr:row>
      <xdr:rowOff>44003</xdr:rowOff>
    </xdr:to>
    <xdr:cxnSp macro="">
      <xdr:nvCxnSpPr>
        <xdr:cNvPr id="54" name="直線コネクタ 53"/>
        <xdr:cNvCxnSpPr/>
      </xdr:nvCxnSpPr>
      <xdr:spPr bwMode="auto">
        <a:xfrm>
          <a:off x="3606800" y="3173705"/>
          <a:ext cx="698500" cy="4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106177</xdr:rowOff>
    </xdr:from>
    <xdr:to>
      <xdr:col>22</xdr:col>
      <xdr:colOff>165100</xdr:colOff>
      <xdr:row>17</xdr:row>
      <xdr:rowOff>36327</xdr:rowOff>
    </xdr:to>
    <xdr:sp macro="" textlink="">
      <xdr:nvSpPr>
        <xdr:cNvPr id="55" name="フローチャート: 判断 54"/>
        <xdr:cNvSpPr/>
      </xdr:nvSpPr>
      <xdr:spPr bwMode="auto">
        <a:xfrm>
          <a:off x="4254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46504</xdr:rowOff>
    </xdr:from>
    <xdr:ext cx="762000" cy="259045"/>
    <xdr:sp macro="" textlink="">
      <xdr:nvSpPr>
        <xdr:cNvPr id="56" name="テキスト ボックス 55"/>
        <xdr:cNvSpPr txBox="1"/>
      </xdr:nvSpPr>
      <xdr:spPr>
        <a:xfrm>
          <a:off x="39243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39980</xdr:rowOff>
    </xdr:from>
    <xdr:to>
      <xdr:col>18</xdr:col>
      <xdr:colOff>177800</xdr:colOff>
      <xdr:row>18</xdr:row>
      <xdr:rowOff>87483</xdr:rowOff>
    </xdr:to>
    <xdr:cxnSp macro="">
      <xdr:nvCxnSpPr>
        <xdr:cNvPr id="57" name="直線コネクタ 56"/>
        <xdr:cNvCxnSpPr/>
      </xdr:nvCxnSpPr>
      <xdr:spPr bwMode="auto">
        <a:xfrm flipV="1">
          <a:off x="2908300" y="3173705"/>
          <a:ext cx="698500" cy="47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53416</xdr:rowOff>
    </xdr:from>
    <xdr:to>
      <xdr:col>19</xdr:col>
      <xdr:colOff>38100</xdr:colOff>
      <xdr:row>16</xdr:row>
      <xdr:rowOff>155016</xdr:rowOff>
    </xdr:to>
    <xdr:sp macro="" textlink="">
      <xdr:nvSpPr>
        <xdr:cNvPr id="58" name="フローチャート: 判断 57"/>
        <xdr:cNvSpPr/>
      </xdr:nvSpPr>
      <xdr:spPr bwMode="auto">
        <a:xfrm>
          <a:off x="35560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165193</xdr:rowOff>
    </xdr:from>
    <xdr:ext cx="762000" cy="259045"/>
    <xdr:sp macro="" textlink="">
      <xdr:nvSpPr>
        <xdr:cNvPr id="59" name="テキスト ボックス 58"/>
        <xdr:cNvSpPr txBox="1"/>
      </xdr:nvSpPr>
      <xdr:spPr>
        <a:xfrm>
          <a:off x="3225800" y="261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136489</xdr:rowOff>
    </xdr:from>
    <xdr:to>
      <xdr:col>15</xdr:col>
      <xdr:colOff>101600</xdr:colOff>
      <xdr:row>17</xdr:row>
      <xdr:rowOff>66639</xdr:rowOff>
    </xdr:to>
    <xdr:sp macro="" textlink="">
      <xdr:nvSpPr>
        <xdr:cNvPr id="60" name="フローチャート: 判断 59"/>
        <xdr:cNvSpPr/>
      </xdr:nvSpPr>
      <xdr:spPr bwMode="auto">
        <a:xfrm>
          <a:off x="2857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76816</xdr:rowOff>
    </xdr:from>
    <xdr:ext cx="762000" cy="259045"/>
    <xdr:sp macro="" textlink="">
      <xdr:nvSpPr>
        <xdr:cNvPr id="61" name="テキスト ボックス 60"/>
        <xdr:cNvSpPr txBox="1"/>
      </xdr:nvSpPr>
      <xdr:spPr>
        <a:xfrm>
          <a:off x="2527300" y="26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109149</xdr:rowOff>
    </xdr:from>
    <xdr:to>
      <xdr:col>29</xdr:col>
      <xdr:colOff>177800</xdr:colOff>
      <xdr:row>18</xdr:row>
      <xdr:rowOff>39299</xdr:rowOff>
    </xdr:to>
    <xdr:sp macro="" textlink="">
      <xdr:nvSpPr>
        <xdr:cNvPr id="67" name="楕円 66"/>
        <xdr:cNvSpPr/>
      </xdr:nvSpPr>
      <xdr:spPr bwMode="auto">
        <a:xfrm>
          <a:off x="5600700" y="3071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81226</xdr:rowOff>
    </xdr:from>
    <xdr:ext cx="762000" cy="259045"/>
    <xdr:sp macro="" textlink="">
      <xdr:nvSpPr>
        <xdr:cNvPr id="68" name="人口1人当たり決算額の推移該当値テキスト130"/>
        <xdr:cNvSpPr txBox="1"/>
      </xdr:nvSpPr>
      <xdr:spPr>
        <a:xfrm>
          <a:off x="5740400" y="304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145908</xdr:rowOff>
    </xdr:from>
    <xdr:to>
      <xdr:col>26</xdr:col>
      <xdr:colOff>101600</xdr:colOff>
      <xdr:row>18</xdr:row>
      <xdr:rowOff>76058</xdr:rowOff>
    </xdr:to>
    <xdr:sp macro="" textlink="">
      <xdr:nvSpPr>
        <xdr:cNvPr id="69" name="楕円 68"/>
        <xdr:cNvSpPr/>
      </xdr:nvSpPr>
      <xdr:spPr bwMode="auto">
        <a:xfrm>
          <a:off x="4953000" y="3108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60835</xdr:rowOff>
    </xdr:from>
    <xdr:ext cx="736600" cy="259045"/>
    <xdr:sp macro="" textlink="">
      <xdr:nvSpPr>
        <xdr:cNvPr id="70" name="テキスト ボックス 69"/>
        <xdr:cNvSpPr txBox="1"/>
      </xdr:nvSpPr>
      <xdr:spPr>
        <a:xfrm>
          <a:off x="4622800" y="3194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164653</xdr:rowOff>
    </xdr:from>
    <xdr:to>
      <xdr:col>22</xdr:col>
      <xdr:colOff>165100</xdr:colOff>
      <xdr:row>18</xdr:row>
      <xdr:rowOff>94803</xdr:rowOff>
    </xdr:to>
    <xdr:sp macro="" textlink="">
      <xdr:nvSpPr>
        <xdr:cNvPr id="71" name="楕円 70"/>
        <xdr:cNvSpPr/>
      </xdr:nvSpPr>
      <xdr:spPr bwMode="auto">
        <a:xfrm>
          <a:off x="4254500" y="3126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79580</xdr:rowOff>
    </xdr:from>
    <xdr:ext cx="762000" cy="259045"/>
    <xdr:sp macro="" textlink="">
      <xdr:nvSpPr>
        <xdr:cNvPr id="72" name="テキスト ボックス 71"/>
        <xdr:cNvSpPr txBox="1"/>
      </xdr:nvSpPr>
      <xdr:spPr>
        <a:xfrm>
          <a:off x="3924300" y="32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160630</xdr:rowOff>
    </xdr:from>
    <xdr:to>
      <xdr:col>19</xdr:col>
      <xdr:colOff>38100</xdr:colOff>
      <xdr:row>18</xdr:row>
      <xdr:rowOff>90780</xdr:rowOff>
    </xdr:to>
    <xdr:sp macro="" textlink="">
      <xdr:nvSpPr>
        <xdr:cNvPr id="73" name="楕円 72"/>
        <xdr:cNvSpPr/>
      </xdr:nvSpPr>
      <xdr:spPr bwMode="auto">
        <a:xfrm>
          <a:off x="3556000" y="3122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75557</xdr:rowOff>
    </xdr:from>
    <xdr:ext cx="762000" cy="259045"/>
    <xdr:sp macro="" textlink="">
      <xdr:nvSpPr>
        <xdr:cNvPr id="74" name="テキスト ボックス 73"/>
        <xdr:cNvSpPr txBox="1"/>
      </xdr:nvSpPr>
      <xdr:spPr>
        <a:xfrm>
          <a:off x="3225800" y="320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36683</xdr:rowOff>
    </xdr:from>
    <xdr:to>
      <xdr:col>15</xdr:col>
      <xdr:colOff>101600</xdr:colOff>
      <xdr:row>18</xdr:row>
      <xdr:rowOff>138283</xdr:rowOff>
    </xdr:to>
    <xdr:sp macro="" textlink="">
      <xdr:nvSpPr>
        <xdr:cNvPr id="75" name="楕円 74"/>
        <xdr:cNvSpPr/>
      </xdr:nvSpPr>
      <xdr:spPr bwMode="auto">
        <a:xfrm>
          <a:off x="2857500" y="3170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123060</xdr:rowOff>
    </xdr:from>
    <xdr:ext cx="762000" cy="259045"/>
    <xdr:sp macro="" textlink="">
      <xdr:nvSpPr>
        <xdr:cNvPr id="76" name="テキスト ボックス 75"/>
        <xdr:cNvSpPr txBox="1"/>
      </xdr:nvSpPr>
      <xdr:spPr>
        <a:xfrm>
          <a:off x="2527300" y="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273190</xdr:rowOff>
    </xdr:from>
    <xdr:to>
      <xdr:col>29</xdr:col>
      <xdr:colOff>127000</xdr:colOff>
      <xdr:row>37</xdr:row>
      <xdr:rowOff>217259</xdr:rowOff>
    </xdr:to>
    <xdr:cxnSp macro="">
      <xdr:nvCxnSpPr>
        <xdr:cNvPr id="104" name="直線コネクタ 103"/>
        <xdr:cNvCxnSpPr/>
      </xdr:nvCxnSpPr>
      <xdr:spPr bwMode="auto">
        <a:xfrm flipV="1">
          <a:off x="5651500" y="6197740"/>
          <a:ext cx="0" cy="11442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189336</xdr:rowOff>
    </xdr:from>
    <xdr:ext cx="762000" cy="259045"/>
    <xdr:sp macro="" textlink="">
      <xdr:nvSpPr>
        <xdr:cNvPr id="105" name="人口1人当たり決算額の推移最小値テキスト445"/>
        <xdr:cNvSpPr txBox="1"/>
      </xdr:nvSpPr>
      <xdr:spPr>
        <a:xfrm>
          <a:off x="5740400" y="731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217259</xdr:rowOff>
    </xdr:from>
    <xdr:to>
      <xdr:col>30</xdr:col>
      <xdr:colOff>25400</xdr:colOff>
      <xdr:row>37</xdr:row>
      <xdr:rowOff>217259</xdr:rowOff>
    </xdr:to>
    <xdr:cxnSp macro="">
      <xdr:nvCxnSpPr>
        <xdr:cNvPr id="106" name="直線コネクタ 105"/>
        <xdr:cNvCxnSpPr/>
      </xdr:nvCxnSpPr>
      <xdr:spPr bwMode="auto">
        <a:xfrm>
          <a:off x="5562600" y="7341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16667</xdr:rowOff>
    </xdr:from>
    <xdr:ext cx="762000" cy="259045"/>
    <xdr:sp macro="" textlink="">
      <xdr:nvSpPr>
        <xdr:cNvPr id="107" name="人口1人当たり決算額の推移最大値テキスト445"/>
        <xdr:cNvSpPr txBox="1"/>
      </xdr:nvSpPr>
      <xdr:spPr>
        <a:xfrm>
          <a:off x="5740400" y="594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273190</xdr:rowOff>
    </xdr:from>
    <xdr:to>
      <xdr:col>30</xdr:col>
      <xdr:colOff>25400</xdr:colOff>
      <xdr:row>33</xdr:row>
      <xdr:rowOff>273190</xdr:rowOff>
    </xdr:to>
    <xdr:cxnSp macro="">
      <xdr:nvCxnSpPr>
        <xdr:cNvPr id="108" name="直線コネクタ 107"/>
        <xdr:cNvCxnSpPr/>
      </xdr:nvCxnSpPr>
      <xdr:spPr bwMode="auto">
        <a:xfrm>
          <a:off x="5562600" y="61977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107074</xdr:rowOff>
    </xdr:from>
    <xdr:to>
      <xdr:col>29</xdr:col>
      <xdr:colOff>127000</xdr:colOff>
      <xdr:row>36</xdr:row>
      <xdr:rowOff>144488</xdr:rowOff>
    </xdr:to>
    <xdr:cxnSp macro="">
      <xdr:nvCxnSpPr>
        <xdr:cNvPr id="109" name="直線コネクタ 108"/>
        <xdr:cNvCxnSpPr/>
      </xdr:nvCxnSpPr>
      <xdr:spPr bwMode="auto">
        <a:xfrm>
          <a:off x="5003800" y="7060324"/>
          <a:ext cx="647700" cy="37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124121</xdr:rowOff>
    </xdr:from>
    <xdr:ext cx="762000" cy="259045"/>
    <xdr:sp macro="" textlink="">
      <xdr:nvSpPr>
        <xdr:cNvPr id="110" name="人口1人当たり決算額の推移平均値テキスト445"/>
        <xdr:cNvSpPr txBox="1"/>
      </xdr:nvSpPr>
      <xdr:spPr>
        <a:xfrm>
          <a:off x="5740400" y="673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279044</xdr:rowOff>
    </xdr:from>
    <xdr:to>
      <xdr:col>29</xdr:col>
      <xdr:colOff>177800</xdr:colOff>
      <xdr:row>36</xdr:row>
      <xdr:rowOff>37744</xdr:rowOff>
    </xdr:to>
    <xdr:sp macro="" textlink="">
      <xdr:nvSpPr>
        <xdr:cNvPr id="111" name="フローチャート: 判断 110"/>
        <xdr:cNvSpPr/>
      </xdr:nvSpPr>
      <xdr:spPr bwMode="auto">
        <a:xfrm>
          <a:off x="56007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5880</xdr:rowOff>
    </xdr:from>
    <xdr:to>
      <xdr:col>26</xdr:col>
      <xdr:colOff>50800</xdr:colOff>
      <xdr:row>36</xdr:row>
      <xdr:rowOff>107074</xdr:rowOff>
    </xdr:to>
    <xdr:cxnSp macro="">
      <xdr:nvCxnSpPr>
        <xdr:cNvPr id="112" name="直線コネクタ 111"/>
        <xdr:cNvCxnSpPr/>
      </xdr:nvCxnSpPr>
      <xdr:spPr bwMode="auto">
        <a:xfrm>
          <a:off x="4305300" y="6959130"/>
          <a:ext cx="698500" cy="101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274548</xdr:rowOff>
    </xdr:from>
    <xdr:to>
      <xdr:col>26</xdr:col>
      <xdr:colOff>101600</xdr:colOff>
      <xdr:row>36</xdr:row>
      <xdr:rowOff>33248</xdr:rowOff>
    </xdr:to>
    <xdr:sp macro="" textlink="">
      <xdr:nvSpPr>
        <xdr:cNvPr id="113" name="フローチャート: 判断 112"/>
        <xdr:cNvSpPr/>
      </xdr:nvSpPr>
      <xdr:spPr bwMode="auto">
        <a:xfrm>
          <a:off x="4953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43425</xdr:rowOff>
    </xdr:from>
    <xdr:ext cx="736600" cy="259045"/>
    <xdr:sp macro="" textlink="">
      <xdr:nvSpPr>
        <xdr:cNvPr id="114" name="テキスト ボックス 113"/>
        <xdr:cNvSpPr txBox="1"/>
      </xdr:nvSpPr>
      <xdr:spPr>
        <a:xfrm>
          <a:off x="4622800" y="6653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337198</xdr:rowOff>
    </xdr:from>
    <xdr:to>
      <xdr:col>22</xdr:col>
      <xdr:colOff>114300</xdr:colOff>
      <xdr:row>36</xdr:row>
      <xdr:rowOff>5880</xdr:rowOff>
    </xdr:to>
    <xdr:cxnSp macro="">
      <xdr:nvCxnSpPr>
        <xdr:cNvPr id="115" name="直線コネクタ 114"/>
        <xdr:cNvCxnSpPr/>
      </xdr:nvCxnSpPr>
      <xdr:spPr bwMode="auto">
        <a:xfrm>
          <a:off x="3606800" y="6947548"/>
          <a:ext cx="698500" cy="11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272948</xdr:rowOff>
    </xdr:from>
    <xdr:to>
      <xdr:col>22</xdr:col>
      <xdr:colOff>165100</xdr:colOff>
      <xdr:row>36</xdr:row>
      <xdr:rowOff>31648</xdr:rowOff>
    </xdr:to>
    <xdr:sp macro="" textlink="">
      <xdr:nvSpPr>
        <xdr:cNvPr id="116" name="フローチャート: 判断 115"/>
        <xdr:cNvSpPr/>
      </xdr:nvSpPr>
      <xdr:spPr bwMode="auto">
        <a:xfrm>
          <a:off x="4254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41825</xdr:rowOff>
    </xdr:from>
    <xdr:ext cx="762000" cy="259045"/>
    <xdr:sp macro="" textlink="">
      <xdr:nvSpPr>
        <xdr:cNvPr id="117" name="テキスト ボックス 116"/>
        <xdr:cNvSpPr txBox="1"/>
      </xdr:nvSpPr>
      <xdr:spPr>
        <a:xfrm>
          <a:off x="39243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337198</xdr:rowOff>
    </xdr:from>
    <xdr:to>
      <xdr:col>18</xdr:col>
      <xdr:colOff>177800</xdr:colOff>
      <xdr:row>36</xdr:row>
      <xdr:rowOff>54953</xdr:rowOff>
    </xdr:to>
    <xdr:cxnSp macro="">
      <xdr:nvCxnSpPr>
        <xdr:cNvPr id="118" name="直線コネクタ 117"/>
        <xdr:cNvCxnSpPr/>
      </xdr:nvCxnSpPr>
      <xdr:spPr bwMode="auto">
        <a:xfrm flipV="1">
          <a:off x="2908300" y="6947548"/>
          <a:ext cx="698500" cy="60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224942</xdr:rowOff>
    </xdr:from>
    <xdr:to>
      <xdr:col>19</xdr:col>
      <xdr:colOff>38100</xdr:colOff>
      <xdr:row>35</xdr:row>
      <xdr:rowOff>326542</xdr:rowOff>
    </xdr:to>
    <xdr:sp macro="" textlink="">
      <xdr:nvSpPr>
        <xdr:cNvPr id="119" name="フローチャート: 判断 118"/>
        <xdr:cNvSpPr/>
      </xdr:nvSpPr>
      <xdr:spPr bwMode="auto">
        <a:xfrm>
          <a:off x="3556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336719</xdr:rowOff>
    </xdr:from>
    <xdr:ext cx="762000" cy="259045"/>
    <xdr:sp macro="" textlink="">
      <xdr:nvSpPr>
        <xdr:cNvPr id="120" name="テキスト ボックス 119"/>
        <xdr:cNvSpPr txBox="1"/>
      </xdr:nvSpPr>
      <xdr:spPr>
        <a:xfrm>
          <a:off x="3225800" y="660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214961</xdr:rowOff>
    </xdr:from>
    <xdr:to>
      <xdr:col>15</xdr:col>
      <xdr:colOff>101600</xdr:colOff>
      <xdr:row>35</xdr:row>
      <xdr:rowOff>316561</xdr:rowOff>
    </xdr:to>
    <xdr:sp macro="" textlink="">
      <xdr:nvSpPr>
        <xdr:cNvPr id="121" name="フローチャート: 判断 120"/>
        <xdr:cNvSpPr/>
      </xdr:nvSpPr>
      <xdr:spPr bwMode="auto">
        <a:xfrm>
          <a:off x="2857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326738</xdr:rowOff>
    </xdr:from>
    <xdr:ext cx="762000" cy="259045"/>
    <xdr:sp macro="" textlink="">
      <xdr:nvSpPr>
        <xdr:cNvPr id="122" name="テキスト ボックス 121"/>
        <xdr:cNvSpPr txBox="1"/>
      </xdr:nvSpPr>
      <xdr:spPr>
        <a:xfrm>
          <a:off x="25273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93688</xdr:rowOff>
    </xdr:from>
    <xdr:to>
      <xdr:col>29</xdr:col>
      <xdr:colOff>177800</xdr:colOff>
      <xdr:row>37</xdr:row>
      <xdr:rowOff>23838</xdr:rowOff>
    </xdr:to>
    <xdr:sp macro="" textlink="">
      <xdr:nvSpPr>
        <xdr:cNvPr id="128" name="楕円 127"/>
        <xdr:cNvSpPr/>
      </xdr:nvSpPr>
      <xdr:spPr bwMode="auto">
        <a:xfrm>
          <a:off x="5600700" y="7046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65765</xdr:rowOff>
    </xdr:from>
    <xdr:ext cx="762000" cy="259045"/>
    <xdr:sp macro="" textlink="">
      <xdr:nvSpPr>
        <xdr:cNvPr id="129" name="人口1人当たり決算額の推移該当値テキスト445"/>
        <xdr:cNvSpPr txBox="1"/>
      </xdr:nvSpPr>
      <xdr:spPr>
        <a:xfrm>
          <a:off x="5740400" y="701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56274</xdr:rowOff>
    </xdr:from>
    <xdr:to>
      <xdr:col>26</xdr:col>
      <xdr:colOff>101600</xdr:colOff>
      <xdr:row>36</xdr:row>
      <xdr:rowOff>157874</xdr:rowOff>
    </xdr:to>
    <xdr:sp macro="" textlink="">
      <xdr:nvSpPr>
        <xdr:cNvPr id="130" name="楕円 129"/>
        <xdr:cNvSpPr/>
      </xdr:nvSpPr>
      <xdr:spPr bwMode="auto">
        <a:xfrm>
          <a:off x="4953000" y="7009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142651</xdr:rowOff>
    </xdr:from>
    <xdr:ext cx="736600" cy="259045"/>
    <xdr:sp macro="" textlink="">
      <xdr:nvSpPr>
        <xdr:cNvPr id="131" name="テキスト ボックス 130"/>
        <xdr:cNvSpPr txBox="1"/>
      </xdr:nvSpPr>
      <xdr:spPr>
        <a:xfrm>
          <a:off x="4622800" y="7095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297980</xdr:rowOff>
    </xdr:from>
    <xdr:to>
      <xdr:col>22</xdr:col>
      <xdr:colOff>165100</xdr:colOff>
      <xdr:row>36</xdr:row>
      <xdr:rowOff>56680</xdr:rowOff>
    </xdr:to>
    <xdr:sp macro="" textlink="">
      <xdr:nvSpPr>
        <xdr:cNvPr id="132" name="楕円 131"/>
        <xdr:cNvSpPr/>
      </xdr:nvSpPr>
      <xdr:spPr bwMode="auto">
        <a:xfrm>
          <a:off x="4254500" y="6908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41457</xdr:rowOff>
    </xdr:from>
    <xdr:ext cx="762000" cy="259045"/>
    <xdr:sp macro="" textlink="">
      <xdr:nvSpPr>
        <xdr:cNvPr id="133" name="テキスト ボックス 132"/>
        <xdr:cNvSpPr txBox="1"/>
      </xdr:nvSpPr>
      <xdr:spPr>
        <a:xfrm>
          <a:off x="3924300" y="69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286398</xdr:rowOff>
    </xdr:from>
    <xdr:to>
      <xdr:col>19</xdr:col>
      <xdr:colOff>38100</xdr:colOff>
      <xdr:row>36</xdr:row>
      <xdr:rowOff>45098</xdr:rowOff>
    </xdr:to>
    <xdr:sp macro="" textlink="">
      <xdr:nvSpPr>
        <xdr:cNvPr id="134" name="楕円 133"/>
        <xdr:cNvSpPr/>
      </xdr:nvSpPr>
      <xdr:spPr bwMode="auto">
        <a:xfrm>
          <a:off x="3556000" y="6896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29875</xdr:rowOff>
    </xdr:from>
    <xdr:ext cx="762000" cy="259045"/>
    <xdr:sp macro="" textlink="">
      <xdr:nvSpPr>
        <xdr:cNvPr id="135" name="テキスト ボックス 134"/>
        <xdr:cNvSpPr txBox="1"/>
      </xdr:nvSpPr>
      <xdr:spPr>
        <a:xfrm>
          <a:off x="3225800" y="69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4153</xdr:rowOff>
    </xdr:from>
    <xdr:to>
      <xdr:col>15</xdr:col>
      <xdr:colOff>101600</xdr:colOff>
      <xdr:row>36</xdr:row>
      <xdr:rowOff>105753</xdr:rowOff>
    </xdr:to>
    <xdr:sp macro="" textlink="">
      <xdr:nvSpPr>
        <xdr:cNvPr id="136" name="楕円 135"/>
        <xdr:cNvSpPr/>
      </xdr:nvSpPr>
      <xdr:spPr bwMode="auto">
        <a:xfrm>
          <a:off x="2857500" y="6957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90530</xdr:rowOff>
    </xdr:from>
    <xdr:ext cx="762000" cy="259045"/>
    <xdr:sp macro="" textlink="">
      <xdr:nvSpPr>
        <xdr:cNvPr id="137" name="テキスト ボックス 136"/>
        <xdr:cNvSpPr txBox="1"/>
      </xdr:nvSpPr>
      <xdr:spPr>
        <a:xfrm>
          <a:off x="2527300" y="704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神奈川県秦野市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161,628
158,135
103.76
49,360,269
47,425,869
1,794,745
29,536,377
33,987,393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125375</xdr:rowOff>
    </xdr:from>
    <xdr:to>
      <xdr:col>24</xdr:col>
      <xdr:colOff>62865</xdr:colOff>
      <xdr:row>38</xdr:row>
      <xdr:rowOff>142062</xdr:rowOff>
    </xdr:to>
    <xdr:cxnSp macro="">
      <xdr:nvCxnSpPr>
        <xdr:cNvPr id="56" name="直線コネクタ 55"/>
        <xdr:cNvCxnSpPr/>
      </xdr:nvCxnSpPr>
      <xdr:spPr>
        <a:xfrm flipV="1">
          <a:off x="4633595" y="5440325"/>
          <a:ext cx="1270" cy="1216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145889</xdr:rowOff>
    </xdr:from>
    <xdr:ext cx="534377" cy="259045"/>
    <xdr:sp macro="" textlink="">
      <xdr:nvSpPr>
        <xdr:cNvPr id="57" name="人件費最小値テキスト"/>
        <xdr:cNvSpPr txBox="1"/>
      </xdr:nvSpPr>
      <xdr:spPr>
        <a:xfrm>
          <a:off x="4686300" y="666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142062</xdr:rowOff>
    </xdr:from>
    <xdr:to>
      <xdr:col>24</xdr:col>
      <xdr:colOff>152400</xdr:colOff>
      <xdr:row>38</xdr:row>
      <xdr:rowOff>142062</xdr:rowOff>
    </xdr:to>
    <xdr:cxnSp macro="">
      <xdr:nvCxnSpPr>
        <xdr:cNvPr id="58" name="直線コネクタ 57"/>
        <xdr:cNvCxnSpPr/>
      </xdr:nvCxnSpPr>
      <xdr:spPr>
        <a:xfrm>
          <a:off x="4546600" y="66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72052</xdr:rowOff>
    </xdr:from>
    <xdr:ext cx="534377" cy="259045"/>
    <xdr:sp macro="" textlink="">
      <xdr:nvSpPr>
        <xdr:cNvPr id="59" name="人件費最大値テキスト"/>
        <xdr:cNvSpPr txBox="1"/>
      </xdr:nvSpPr>
      <xdr:spPr>
        <a:xfrm>
          <a:off x="4686300" y="52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125375</xdr:rowOff>
    </xdr:from>
    <xdr:to>
      <xdr:col>24</xdr:col>
      <xdr:colOff>152400</xdr:colOff>
      <xdr:row>31</xdr:row>
      <xdr:rowOff>125375</xdr:rowOff>
    </xdr:to>
    <xdr:cxnSp macro="">
      <xdr:nvCxnSpPr>
        <xdr:cNvPr id="60" name="直線コネクタ 59"/>
        <xdr:cNvCxnSpPr/>
      </xdr:nvCxnSpPr>
      <xdr:spPr>
        <a:xfrm>
          <a:off x="4546600" y="54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68072</xdr:rowOff>
    </xdr:from>
    <xdr:to>
      <xdr:col>24</xdr:col>
      <xdr:colOff>63500</xdr:colOff>
      <xdr:row>35</xdr:row>
      <xdr:rowOff>83274</xdr:rowOff>
    </xdr:to>
    <xdr:cxnSp macro="">
      <xdr:nvCxnSpPr>
        <xdr:cNvPr id="61" name="直線コネクタ 60"/>
        <xdr:cNvCxnSpPr/>
      </xdr:nvCxnSpPr>
      <xdr:spPr>
        <a:xfrm flipV="1">
          <a:off x="3797300" y="6068822"/>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45305</xdr:rowOff>
    </xdr:from>
    <xdr:ext cx="534377" cy="259045"/>
    <xdr:sp macro="" textlink="">
      <xdr:nvSpPr>
        <xdr:cNvPr id="62" name="人件費平均値テキスト"/>
        <xdr:cNvSpPr txBox="1"/>
      </xdr:nvSpPr>
      <xdr:spPr>
        <a:xfrm>
          <a:off x="4686300" y="6046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66878</xdr:rowOff>
    </xdr:from>
    <xdr:to>
      <xdr:col>24</xdr:col>
      <xdr:colOff>114300</xdr:colOff>
      <xdr:row>35</xdr:row>
      <xdr:rowOff>168478</xdr:rowOff>
    </xdr:to>
    <xdr:sp macro="" textlink="">
      <xdr:nvSpPr>
        <xdr:cNvPr id="63" name="フローチャート: 判断 62"/>
        <xdr:cNvSpPr/>
      </xdr:nvSpPr>
      <xdr:spPr>
        <a:xfrm>
          <a:off x="45847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66358</xdr:rowOff>
    </xdr:from>
    <xdr:to>
      <xdr:col>19</xdr:col>
      <xdr:colOff>177800</xdr:colOff>
      <xdr:row>35</xdr:row>
      <xdr:rowOff>83274</xdr:rowOff>
    </xdr:to>
    <xdr:cxnSp macro="">
      <xdr:nvCxnSpPr>
        <xdr:cNvPr id="64" name="直線コネクタ 63"/>
        <xdr:cNvCxnSpPr/>
      </xdr:nvCxnSpPr>
      <xdr:spPr>
        <a:xfrm>
          <a:off x="2908300" y="6067108"/>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65392</xdr:rowOff>
    </xdr:from>
    <xdr:to>
      <xdr:col>20</xdr:col>
      <xdr:colOff>38100</xdr:colOff>
      <xdr:row>35</xdr:row>
      <xdr:rowOff>166992</xdr:rowOff>
    </xdr:to>
    <xdr:sp macro="" textlink="">
      <xdr:nvSpPr>
        <xdr:cNvPr id="65" name="フローチャート: 判断 64"/>
        <xdr:cNvSpPr/>
      </xdr:nvSpPr>
      <xdr:spPr>
        <a:xfrm>
          <a:off x="3746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158119</xdr:rowOff>
    </xdr:from>
    <xdr:ext cx="534377" cy="259045"/>
    <xdr:sp macro="" textlink="">
      <xdr:nvSpPr>
        <xdr:cNvPr id="66" name="テキスト ボックス 65"/>
        <xdr:cNvSpPr txBox="1"/>
      </xdr:nvSpPr>
      <xdr:spPr>
        <a:xfrm>
          <a:off x="3530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66358</xdr:rowOff>
    </xdr:from>
    <xdr:to>
      <xdr:col>15</xdr:col>
      <xdr:colOff>50800</xdr:colOff>
      <xdr:row>35</xdr:row>
      <xdr:rowOff>133261</xdr:rowOff>
    </xdr:to>
    <xdr:cxnSp macro="">
      <xdr:nvCxnSpPr>
        <xdr:cNvPr id="67" name="直線コネクタ 66"/>
        <xdr:cNvCxnSpPr/>
      </xdr:nvCxnSpPr>
      <xdr:spPr>
        <a:xfrm flipV="1">
          <a:off x="2019300" y="6067108"/>
          <a:ext cx="889000" cy="6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62763</xdr:rowOff>
    </xdr:from>
    <xdr:to>
      <xdr:col>15</xdr:col>
      <xdr:colOff>101600</xdr:colOff>
      <xdr:row>35</xdr:row>
      <xdr:rowOff>164363</xdr:rowOff>
    </xdr:to>
    <xdr:sp macro="" textlink="">
      <xdr:nvSpPr>
        <xdr:cNvPr id="68" name="フローチャート: 判断 67"/>
        <xdr:cNvSpPr/>
      </xdr:nvSpPr>
      <xdr:spPr>
        <a:xfrm>
          <a:off x="2857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155490</xdr:rowOff>
    </xdr:from>
    <xdr:ext cx="534377" cy="259045"/>
    <xdr:sp macro="" textlink="">
      <xdr:nvSpPr>
        <xdr:cNvPr id="69" name="テキスト ボックス 68"/>
        <xdr:cNvSpPr txBox="1"/>
      </xdr:nvSpPr>
      <xdr:spPr>
        <a:xfrm>
          <a:off x="2641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133261</xdr:rowOff>
    </xdr:from>
    <xdr:to>
      <xdr:col>10</xdr:col>
      <xdr:colOff>114300</xdr:colOff>
      <xdr:row>36</xdr:row>
      <xdr:rowOff>22314</xdr:rowOff>
    </xdr:to>
    <xdr:cxnSp macro="">
      <xdr:nvCxnSpPr>
        <xdr:cNvPr id="70" name="直線コネクタ 69"/>
        <xdr:cNvCxnSpPr/>
      </xdr:nvCxnSpPr>
      <xdr:spPr>
        <a:xfrm flipV="1">
          <a:off x="1130300" y="6134011"/>
          <a:ext cx="889000" cy="6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12624</xdr:rowOff>
    </xdr:from>
    <xdr:to>
      <xdr:col>10</xdr:col>
      <xdr:colOff>165100</xdr:colOff>
      <xdr:row>35</xdr:row>
      <xdr:rowOff>114224</xdr:rowOff>
    </xdr:to>
    <xdr:sp macro="" textlink="">
      <xdr:nvSpPr>
        <xdr:cNvPr id="71" name="フローチャート: 判断 70"/>
        <xdr:cNvSpPr/>
      </xdr:nvSpPr>
      <xdr:spPr>
        <a:xfrm>
          <a:off x="1968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130751</xdr:rowOff>
    </xdr:from>
    <xdr:ext cx="534377" cy="259045"/>
    <xdr:sp macro="" textlink="">
      <xdr:nvSpPr>
        <xdr:cNvPr id="72" name="テキスト ボックス 71"/>
        <xdr:cNvSpPr txBox="1"/>
      </xdr:nvSpPr>
      <xdr:spPr>
        <a:xfrm>
          <a:off x="1752111" y="578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31407</xdr:rowOff>
    </xdr:from>
    <xdr:to>
      <xdr:col>6</xdr:col>
      <xdr:colOff>38100</xdr:colOff>
      <xdr:row>35</xdr:row>
      <xdr:rowOff>133007</xdr:rowOff>
    </xdr:to>
    <xdr:sp macro="" textlink="">
      <xdr:nvSpPr>
        <xdr:cNvPr id="73" name="フローチャート: 判断 72"/>
        <xdr:cNvSpPr/>
      </xdr:nvSpPr>
      <xdr:spPr>
        <a:xfrm>
          <a:off x="1079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149534</xdr:rowOff>
    </xdr:from>
    <xdr:ext cx="534377" cy="259045"/>
    <xdr:sp macro="" textlink="">
      <xdr:nvSpPr>
        <xdr:cNvPr id="74" name="テキスト ボックス 73"/>
        <xdr:cNvSpPr txBox="1"/>
      </xdr:nvSpPr>
      <xdr:spPr>
        <a:xfrm>
          <a:off x="863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17272</xdr:rowOff>
    </xdr:from>
    <xdr:to>
      <xdr:col>24</xdr:col>
      <xdr:colOff>114300</xdr:colOff>
      <xdr:row>35</xdr:row>
      <xdr:rowOff>118872</xdr:rowOff>
    </xdr:to>
    <xdr:sp macro="" textlink="">
      <xdr:nvSpPr>
        <xdr:cNvPr id="80" name="楕円 79"/>
        <xdr:cNvSpPr/>
      </xdr:nvSpPr>
      <xdr:spPr>
        <a:xfrm>
          <a:off x="4584700" y="601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40149</xdr:rowOff>
    </xdr:from>
    <xdr:ext cx="534377" cy="259045"/>
    <xdr:sp macro="" textlink="">
      <xdr:nvSpPr>
        <xdr:cNvPr id="81" name="人件費該当値テキスト"/>
        <xdr:cNvSpPr txBox="1"/>
      </xdr:nvSpPr>
      <xdr:spPr>
        <a:xfrm>
          <a:off x="4686300" y="586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32474</xdr:rowOff>
    </xdr:from>
    <xdr:to>
      <xdr:col>20</xdr:col>
      <xdr:colOff>38100</xdr:colOff>
      <xdr:row>35</xdr:row>
      <xdr:rowOff>134074</xdr:rowOff>
    </xdr:to>
    <xdr:sp macro="" textlink="">
      <xdr:nvSpPr>
        <xdr:cNvPr id="82" name="楕円 81"/>
        <xdr:cNvSpPr/>
      </xdr:nvSpPr>
      <xdr:spPr>
        <a:xfrm>
          <a:off x="3746500" y="603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150601</xdr:rowOff>
    </xdr:from>
    <xdr:ext cx="534377" cy="259045"/>
    <xdr:sp macro="" textlink="">
      <xdr:nvSpPr>
        <xdr:cNvPr id="83" name="テキスト ボックス 82"/>
        <xdr:cNvSpPr txBox="1"/>
      </xdr:nvSpPr>
      <xdr:spPr>
        <a:xfrm>
          <a:off x="3530111" y="580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15558</xdr:rowOff>
    </xdr:from>
    <xdr:to>
      <xdr:col>15</xdr:col>
      <xdr:colOff>101600</xdr:colOff>
      <xdr:row>35</xdr:row>
      <xdr:rowOff>117158</xdr:rowOff>
    </xdr:to>
    <xdr:sp macro="" textlink="">
      <xdr:nvSpPr>
        <xdr:cNvPr id="84" name="楕円 83"/>
        <xdr:cNvSpPr/>
      </xdr:nvSpPr>
      <xdr:spPr>
        <a:xfrm>
          <a:off x="2857500" y="601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133685</xdr:rowOff>
    </xdr:from>
    <xdr:ext cx="534377" cy="259045"/>
    <xdr:sp macro="" textlink="">
      <xdr:nvSpPr>
        <xdr:cNvPr id="85" name="テキスト ボックス 84"/>
        <xdr:cNvSpPr txBox="1"/>
      </xdr:nvSpPr>
      <xdr:spPr>
        <a:xfrm>
          <a:off x="2641111" y="579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82461</xdr:rowOff>
    </xdr:from>
    <xdr:to>
      <xdr:col>10</xdr:col>
      <xdr:colOff>165100</xdr:colOff>
      <xdr:row>36</xdr:row>
      <xdr:rowOff>12611</xdr:rowOff>
    </xdr:to>
    <xdr:sp macro="" textlink="">
      <xdr:nvSpPr>
        <xdr:cNvPr id="86" name="楕円 85"/>
        <xdr:cNvSpPr/>
      </xdr:nvSpPr>
      <xdr:spPr>
        <a:xfrm>
          <a:off x="1968500" y="608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3738</xdr:rowOff>
    </xdr:from>
    <xdr:ext cx="534377" cy="259045"/>
    <xdr:sp macro="" textlink="">
      <xdr:nvSpPr>
        <xdr:cNvPr id="87" name="テキスト ボックス 86"/>
        <xdr:cNvSpPr txBox="1"/>
      </xdr:nvSpPr>
      <xdr:spPr>
        <a:xfrm>
          <a:off x="1752111" y="617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142964</xdr:rowOff>
    </xdr:from>
    <xdr:to>
      <xdr:col>6</xdr:col>
      <xdr:colOff>38100</xdr:colOff>
      <xdr:row>36</xdr:row>
      <xdr:rowOff>73114</xdr:rowOff>
    </xdr:to>
    <xdr:sp macro="" textlink="">
      <xdr:nvSpPr>
        <xdr:cNvPr id="88" name="楕円 87"/>
        <xdr:cNvSpPr/>
      </xdr:nvSpPr>
      <xdr:spPr>
        <a:xfrm>
          <a:off x="1079500" y="614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64241</xdr:rowOff>
    </xdr:from>
    <xdr:ext cx="534377" cy="259045"/>
    <xdr:sp macro="" textlink="">
      <xdr:nvSpPr>
        <xdr:cNvPr id="89" name="テキスト ボックス 88"/>
        <xdr:cNvSpPr txBox="1"/>
      </xdr:nvSpPr>
      <xdr:spPr>
        <a:xfrm>
          <a:off x="863111" y="62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161237</xdr:rowOff>
    </xdr:from>
    <xdr:to>
      <xdr:col>24</xdr:col>
      <xdr:colOff>62865</xdr:colOff>
      <xdr:row>58</xdr:row>
      <xdr:rowOff>61209</xdr:rowOff>
    </xdr:to>
    <xdr:cxnSp macro="">
      <xdr:nvCxnSpPr>
        <xdr:cNvPr id="116" name="直線コネクタ 115"/>
        <xdr:cNvCxnSpPr/>
      </xdr:nvCxnSpPr>
      <xdr:spPr>
        <a:xfrm flipV="1">
          <a:off x="4633595" y="8562287"/>
          <a:ext cx="1270" cy="144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65036</xdr:rowOff>
    </xdr:from>
    <xdr:ext cx="534377" cy="259045"/>
    <xdr:sp macro="" textlink="">
      <xdr:nvSpPr>
        <xdr:cNvPr id="117" name="物件費最小値テキスト"/>
        <xdr:cNvSpPr txBox="1"/>
      </xdr:nvSpPr>
      <xdr:spPr>
        <a:xfrm>
          <a:off x="4686300" y="1000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61209</xdr:rowOff>
    </xdr:from>
    <xdr:to>
      <xdr:col>24</xdr:col>
      <xdr:colOff>152400</xdr:colOff>
      <xdr:row>58</xdr:row>
      <xdr:rowOff>61209</xdr:rowOff>
    </xdr:to>
    <xdr:cxnSp macro="">
      <xdr:nvCxnSpPr>
        <xdr:cNvPr id="118" name="直線コネクタ 117"/>
        <xdr:cNvCxnSpPr/>
      </xdr:nvCxnSpPr>
      <xdr:spPr>
        <a:xfrm>
          <a:off x="4546600" y="100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107914</xdr:rowOff>
    </xdr:from>
    <xdr:ext cx="599010" cy="259045"/>
    <xdr:sp macro="" textlink="">
      <xdr:nvSpPr>
        <xdr:cNvPr id="119" name="物件費最大値テキスト"/>
        <xdr:cNvSpPr txBox="1"/>
      </xdr:nvSpPr>
      <xdr:spPr>
        <a:xfrm>
          <a:off x="4686300" y="833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161237</xdr:rowOff>
    </xdr:from>
    <xdr:to>
      <xdr:col>24</xdr:col>
      <xdr:colOff>152400</xdr:colOff>
      <xdr:row>49</xdr:row>
      <xdr:rowOff>161237</xdr:rowOff>
    </xdr:to>
    <xdr:cxnSp macro="">
      <xdr:nvCxnSpPr>
        <xdr:cNvPr id="120" name="直線コネクタ 119"/>
        <xdr:cNvCxnSpPr/>
      </xdr:nvCxnSpPr>
      <xdr:spPr>
        <a:xfrm>
          <a:off x="4546600" y="856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129332</xdr:rowOff>
    </xdr:from>
    <xdr:to>
      <xdr:col>24</xdr:col>
      <xdr:colOff>63500</xdr:colOff>
      <xdr:row>57</xdr:row>
      <xdr:rowOff>164323</xdr:rowOff>
    </xdr:to>
    <xdr:cxnSp macro="">
      <xdr:nvCxnSpPr>
        <xdr:cNvPr id="121" name="直線コネクタ 120"/>
        <xdr:cNvCxnSpPr/>
      </xdr:nvCxnSpPr>
      <xdr:spPr>
        <a:xfrm>
          <a:off x="3797300" y="9901982"/>
          <a:ext cx="838200" cy="3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90517</xdr:rowOff>
    </xdr:from>
    <xdr:ext cx="534377" cy="259045"/>
    <xdr:sp macro="" textlink="">
      <xdr:nvSpPr>
        <xdr:cNvPr id="122" name="物件費平均値テキスト"/>
        <xdr:cNvSpPr txBox="1"/>
      </xdr:nvSpPr>
      <xdr:spPr>
        <a:xfrm>
          <a:off x="4686300" y="9520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67640</xdr:rowOff>
    </xdr:from>
    <xdr:to>
      <xdr:col>24</xdr:col>
      <xdr:colOff>114300</xdr:colOff>
      <xdr:row>56</xdr:row>
      <xdr:rowOff>169240</xdr:rowOff>
    </xdr:to>
    <xdr:sp macro="" textlink="">
      <xdr:nvSpPr>
        <xdr:cNvPr id="123" name="フローチャート: 判断 122"/>
        <xdr:cNvSpPr/>
      </xdr:nvSpPr>
      <xdr:spPr>
        <a:xfrm>
          <a:off x="45847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129332</xdr:rowOff>
    </xdr:from>
    <xdr:to>
      <xdr:col>19</xdr:col>
      <xdr:colOff>177800</xdr:colOff>
      <xdr:row>57</xdr:row>
      <xdr:rowOff>156143</xdr:rowOff>
    </xdr:to>
    <xdr:cxnSp macro="">
      <xdr:nvCxnSpPr>
        <xdr:cNvPr id="124" name="直線コネクタ 123"/>
        <xdr:cNvCxnSpPr/>
      </xdr:nvCxnSpPr>
      <xdr:spPr>
        <a:xfrm flipV="1">
          <a:off x="2908300" y="990198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156663</xdr:rowOff>
    </xdr:from>
    <xdr:to>
      <xdr:col>20</xdr:col>
      <xdr:colOff>38100</xdr:colOff>
      <xdr:row>56</xdr:row>
      <xdr:rowOff>86813</xdr:rowOff>
    </xdr:to>
    <xdr:sp macro="" textlink="">
      <xdr:nvSpPr>
        <xdr:cNvPr id="125" name="フローチャート: 判断 124"/>
        <xdr:cNvSpPr/>
      </xdr:nvSpPr>
      <xdr:spPr>
        <a:xfrm>
          <a:off x="3746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103340</xdr:rowOff>
    </xdr:from>
    <xdr:ext cx="534377" cy="259045"/>
    <xdr:sp macro="" textlink="">
      <xdr:nvSpPr>
        <xdr:cNvPr id="126" name="テキスト ボックス 125"/>
        <xdr:cNvSpPr txBox="1"/>
      </xdr:nvSpPr>
      <xdr:spPr>
        <a:xfrm>
          <a:off x="3530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156143</xdr:rowOff>
    </xdr:from>
    <xdr:to>
      <xdr:col>15</xdr:col>
      <xdr:colOff>50800</xdr:colOff>
      <xdr:row>58</xdr:row>
      <xdr:rowOff>26902</xdr:rowOff>
    </xdr:to>
    <xdr:cxnSp macro="">
      <xdr:nvCxnSpPr>
        <xdr:cNvPr id="127" name="直線コネクタ 126"/>
        <xdr:cNvCxnSpPr/>
      </xdr:nvCxnSpPr>
      <xdr:spPr>
        <a:xfrm flipV="1">
          <a:off x="2019300" y="9928793"/>
          <a:ext cx="889000" cy="4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42804</xdr:rowOff>
    </xdr:from>
    <xdr:to>
      <xdr:col>15</xdr:col>
      <xdr:colOff>101600</xdr:colOff>
      <xdr:row>55</xdr:row>
      <xdr:rowOff>144404</xdr:rowOff>
    </xdr:to>
    <xdr:sp macro="" textlink="">
      <xdr:nvSpPr>
        <xdr:cNvPr id="128" name="フローチャート: 判断 127"/>
        <xdr:cNvSpPr/>
      </xdr:nvSpPr>
      <xdr:spPr>
        <a:xfrm>
          <a:off x="2857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160931</xdr:rowOff>
    </xdr:from>
    <xdr:ext cx="534377" cy="259045"/>
    <xdr:sp macro="" textlink="">
      <xdr:nvSpPr>
        <xdr:cNvPr id="129" name="テキスト ボックス 128"/>
        <xdr:cNvSpPr txBox="1"/>
      </xdr:nvSpPr>
      <xdr:spPr>
        <a:xfrm>
          <a:off x="2641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26902</xdr:rowOff>
    </xdr:from>
    <xdr:to>
      <xdr:col>10</xdr:col>
      <xdr:colOff>114300</xdr:colOff>
      <xdr:row>58</xdr:row>
      <xdr:rowOff>34266</xdr:rowOff>
    </xdr:to>
    <xdr:cxnSp macro="">
      <xdr:nvCxnSpPr>
        <xdr:cNvPr id="130" name="直線コネクタ 129"/>
        <xdr:cNvCxnSpPr/>
      </xdr:nvCxnSpPr>
      <xdr:spPr>
        <a:xfrm flipV="1">
          <a:off x="1130300" y="9971002"/>
          <a:ext cx="889000" cy="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23619</xdr:rowOff>
    </xdr:from>
    <xdr:to>
      <xdr:col>10</xdr:col>
      <xdr:colOff>165100</xdr:colOff>
      <xdr:row>55</xdr:row>
      <xdr:rowOff>125219</xdr:rowOff>
    </xdr:to>
    <xdr:sp macro="" textlink="">
      <xdr:nvSpPr>
        <xdr:cNvPr id="131" name="フローチャート: 判断 130"/>
        <xdr:cNvSpPr/>
      </xdr:nvSpPr>
      <xdr:spPr>
        <a:xfrm>
          <a:off x="1968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141746</xdr:rowOff>
    </xdr:from>
    <xdr:ext cx="534377" cy="259045"/>
    <xdr:sp macro="" textlink="">
      <xdr:nvSpPr>
        <xdr:cNvPr id="132" name="テキスト ボックス 131"/>
        <xdr:cNvSpPr txBox="1"/>
      </xdr:nvSpPr>
      <xdr:spPr>
        <a:xfrm>
          <a:off x="1752111" y="922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159700</xdr:rowOff>
    </xdr:from>
    <xdr:to>
      <xdr:col>6</xdr:col>
      <xdr:colOff>38100</xdr:colOff>
      <xdr:row>56</xdr:row>
      <xdr:rowOff>89850</xdr:rowOff>
    </xdr:to>
    <xdr:sp macro="" textlink="">
      <xdr:nvSpPr>
        <xdr:cNvPr id="133" name="フローチャート: 判断 132"/>
        <xdr:cNvSpPr/>
      </xdr:nvSpPr>
      <xdr:spPr>
        <a:xfrm>
          <a:off x="1079500" y="958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106377</xdr:rowOff>
    </xdr:from>
    <xdr:ext cx="534377" cy="259045"/>
    <xdr:sp macro="" textlink="">
      <xdr:nvSpPr>
        <xdr:cNvPr id="134" name="テキスト ボックス 133"/>
        <xdr:cNvSpPr txBox="1"/>
      </xdr:nvSpPr>
      <xdr:spPr>
        <a:xfrm>
          <a:off x="863111" y="936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113523</xdr:rowOff>
    </xdr:from>
    <xdr:to>
      <xdr:col>24</xdr:col>
      <xdr:colOff>114300</xdr:colOff>
      <xdr:row>58</xdr:row>
      <xdr:rowOff>43673</xdr:rowOff>
    </xdr:to>
    <xdr:sp macro="" textlink="">
      <xdr:nvSpPr>
        <xdr:cNvPr id="140" name="楕円 139"/>
        <xdr:cNvSpPr/>
      </xdr:nvSpPr>
      <xdr:spPr>
        <a:xfrm>
          <a:off x="4584700" y="988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28450</xdr:rowOff>
    </xdr:from>
    <xdr:ext cx="534377" cy="259045"/>
    <xdr:sp macro="" textlink="">
      <xdr:nvSpPr>
        <xdr:cNvPr id="141" name="物件費該当値テキスト"/>
        <xdr:cNvSpPr txBox="1"/>
      </xdr:nvSpPr>
      <xdr:spPr>
        <a:xfrm>
          <a:off x="4686300" y="980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78532</xdr:rowOff>
    </xdr:from>
    <xdr:to>
      <xdr:col>20</xdr:col>
      <xdr:colOff>38100</xdr:colOff>
      <xdr:row>58</xdr:row>
      <xdr:rowOff>8682</xdr:rowOff>
    </xdr:to>
    <xdr:sp macro="" textlink="">
      <xdr:nvSpPr>
        <xdr:cNvPr id="142" name="楕円 141"/>
        <xdr:cNvSpPr/>
      </xdr:nvSpPr>
      <xdr:spPr>
        <a:xfrm>
          <a:off x="3746500" y="985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171259</xdr:rowOff>
    </xdr:from>
    <xdr:ext cx="534377" cy="259045"/>
    <xdr:sp macro="" textlink="">
      <xdr:nvSpPr>
        <xdr:cNvPr id="143" name="テキスト ボックス 142"/>
        <xdr:cNvSpPr txBox="1"/>
      </xdr:nvSpPr>
      <xdr:spPr>
        <a:xfrm>
          <a:off x="3530111" y="994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105343</xdr:rowOff>
    </xdr:from>
    <xdr:to>
      <xdr:col>15</xdr:col>
      <xdr:colOff>101600</xdr:colOff>
      <xdr:row>58</xdr:row>
      <xdr:rowOff>35493</xdr:rowOff>
    </xdr:to>
    <xdr:sp macro="" textlink="">
      <xdr:nvSpPr>
        <xdr:cNvPr id="144" name="楕円 143"/>
        <xdr:cNvSpPr/>
      </xdr:nvSpPr>
      <xdr:spPr>
        <a:xfrm>
          <a:off x="2857500" y="987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26620</xdr:rowOff>
    </xdr:from>
    <xdr:ext cx="534377" cy="259045"/>
    <xdr:sp macro="" textlink="">
      <xdr:nvSpPr>
        <xdr:cNvPr id="145" name="テキスト ボックス 144"/>
        <xdr:cNvSpPr txBox="1"/>
      </xdr:nvSpPr>
      <xdr:spPr>
        <a:xfrm>
          <a:off x="2641111" y="997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147552</xdr:rowOff>
    </xdr:from>
    <xdr:to>
      <xdr:col>10</xdr:col>
      <xdr:colOff>165100</xdr:colOff>
      <xdr:row>58</xdr:row>
      <xdr:rowOff>77702</xdr:rowOff>
    </xdr:to>
    <xdr:sp macro="" textlink="">
      <xdr:nvSpPr>
        <xdr:cNvPr id="146" name="楕円 145"/>
        <xdr:cNvSpPr/>
      </xdr:nvSpPr>
      <xdr:spPr>
        <a:xfrm>
          <a:off x="1968500" y="992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68829</xdr:rowOff>
    </xdr:from>
    <xdr:ext cx="534377" cy="259045"/>
    <xdr:sp macro="" textlink="">
      <xdr:nvSpPr>
        <xdr:cNvPr id="147" name="テキスト ボックス 146"/>
        <xdr:cNvSpPr txBox="1"/>
      </xdr:nvSpPr>
      <xdr:spPr>
        <a:xfrm>
          <a:off x="1752111" y="1001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154916</xdr:rowOff>
    </xdr:from>
    <xdr:to>
      <xdr:col>6</xdr:col>
      <xdr:colOff>38100</xdr:colOff>
      <xdr:row>58</xdr:row>
      <xdr:rowOff>85066</xdr:rowOff>
    </xdr:to>
    <xdr:sp macro="" textlink="">
      <xdr:nvSpPr>
        <xdr:cNvPr id="148" name="楕円 147"/>
        <xdr:cNvSpPr/>
      </xdr:nvSpPr>
      <xdr:spPr>
        <a:xfrm>
          <a:off x="1079500" y="992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76193</xdr:rowOff>
    </xdr:from>
    <xdr:ext cx="534377" cy="259045"/>
    <xdr:sp macro="" textlink="">
      <xdr:nvSpPr>
        <xdr:cNvPr id="149" name="テキスト ボックス 148"/>
        <xdr:cNvSpPr txBox="1"/>
      </xdr:nvSpPr>
      <xdr:spPr>
        <a:xfrm>
          <a:off x="863111" y="1002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158750</xdr:rowOff>
    </xdr:from>
    <xdr:to>
      <xdr:col>24</xdr:col>
      <xdr:colOff>62865</xdr:colOff>
      <xdr:row>78</xdr:row>
      <xdr:rowOff>163957</xdr:rowOff>
    </xdr:to>
    <xdr:cxnSp macro="">
      <xdr:nvCxnSpPr>
        <xdr:cNvPr id="173" name="直線コネクタ 172"/>
        <xdr:cNvCxnSpPr/>
      </xdr:nvCxnSpPr>
      <xdr:spPr>
        <a:xfrm flipV="1">
          <a:off x="4633595" y="11988800"/>
          <a:ext cx="1270" cy="154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167784</xdr:rowOff>
    </xdr:from>
    <xdr:ext cx="378565" cy="259045"/>
    <xdr:sp macro="" textlink="">
      <xdr:nvSpPr>
        <xdr:cNvPr id="174" name="維持補修費最小値テキスト"/>
        <xdr:cNvSpPr txBox="1"/>
      </xdr:nvSpPr>
      <xdr:spPr>
        <a:xfrm>
          <a:off x="4686300" y="13540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163957</xdr:rowOff>
    </xdr:from>
    <xdr:to>
      <xdr:col>24</xdr:col>
      <xdr:colOff>152400</xdr:colOff>
      <xdr:row>78</xdr:row>
      <xdr:rowOff>163957</xdr:rowOff>
    </xdr:to>
    <xdr:cxnSp macro="">
      <xdr:nvCxnSpPr>
        <xdr:cNvPr id="175" name="直線コネクタ 174"/>
        <xdr:cNvCxnSpPr/>
      </xdr:nvCxnSpPr>
      <xdr:spPr>
        <a:xfrm>
          <a:off x="4546600" y="1353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105427</xdr:rowOff>
    </xdr:from>
    <xdr:ext cx="534377" cy="259045"/>
    <xdr:sp macro="" textlink="">
      <xdr:nvSpPr>
        <xdr:cNvPr id="176" name="維持補修費最大値テキスト"/>
        <xdr:cNvSpPr txBox="1"/>
      </xdr:nvSpPr>
      <xdr:spPr>
        <a:xfrm>
          <a:off x="4686300" y="1176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158750</xdr:rowOff>
    </xdr:from>
    <xdr:to>
      <xdr:col>24</xdr:col>
      <xdr:colOff>152400</xdr:colOff>
      <xdr:row>69</xdr:row>
      <xdr:rowOff>158750</xdr:rowOff>
    </xdr:to>
    <xdr:cxnSp macro="">
      <xdr:nvCxnSpPr>
        <xdr:cNvPr id="177" name="直線コネクタ 176"/>
        <xdr:cNvCxnSpPr/>
      </xdr:nvCxnSpPr>
      <xdr:spPr>
        <a:xfrm>
          <a:off x="4546600" y="1198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121920</xdr:rowOff>
    </xdr:from>
    <xdr:to>
      <xdr:col>24</xdr:col>
      <xdr:colOff>63500</xdr:colOff>
      <xdr:row>77</xdr:row>
      <xdr:rowOff>128524</xdr:rowOff>
    </xdr:to>
    <xdr:cxnSp macro="">
      <xdr:nvCxnSpPr>
        <xdr:cNvPr id="178" name="直線コネクタ 177"/>
        <xdr:cNvCxnSpPr/>
      </xdr:nvCxnSpPr>
      <xdr:spPr>
        <a:xfrm>
          <a:off x="3797300" y="13323570"/>
          <a:ext cx="8382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160417</xdr:rowOff>
    </xdr:from>
    <xdr:ext cx="469744" cy="259045"/>
    <xdr:sp macro="" textlink="">
      <xdr:nvSpPr>
        <xdr:cNvPr id="179" name="維持補修費平均値テキスト"/>
        <xdr:cNvSpPr txBox="1"/>
      </xdr:nvSpPr>
      <xdr:spPr>
        <a:xfrm>
          <a:off x="4686300" y="13019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137540</xdr:rowOff>
    </xdr:from>
    <xdr:to>
      <xdr:col>24</xdr:col>
      <xdr:colOff>114300</xdr:colOff>
      <xdr:row>77</xdr:row>
      <xdr:rowOff>67690</xdr:rowOff>
    </xdr:to>
    <xdr:sp macro="" textlink="">
      <xdr:nvSpPr>
        <xdr:cNvPr id="180" name="フローチャート: 判断 179"/>
        <xdr:cNvSpPr/>
      </xdr:nvSpPr>
      <xdr:spPr>
        <a:xfrm>
          <a:off x="4584700" y="131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117094</xdr:rowOff>
    </xdr:from>
    <xdr:to>
      <xdr:col>19</xdr:col>
      <xdr:colOff>177800</xdr:colOff>
      <xdr:row>77</xdr:row>
      <xdr:rowOff>121920</xdr:rowOff>
    </xdr:to>
    <xdr:cxnSp macro="">
      <xdr:nvCxnSpPr>
        <xdr:cNvPr id="181" name="直線コネクタ 180"/>
        <xdr:cNvCxnSpPr/>
      </xdr:nvCxnSpPr>
      <xdr:spPr>
        <a:xfrm>
          <a:off x="2908300" y="1331874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110489</xdr:rowOff>
    </xdr:from>
    <xdr:to>
      <xdr:col>20</xdr:col>
      <xdr:colOff>38100</xdr:colOff>
      <xdr:row>77</xdr:row>
      <xdr:rowOff>40639</xdr:rowOff>
    </xdr:to>
    <xdr:sp macro="" textlink="">
      <xdr:nvSpPr>
        <xdr:cNvPr id="182" name="フローチャート: 判断 181"/>
        <xdr:cNvSpPr/>
      </xdr:nvSpPr>
      <xdr:spPr>
        <a:xfrm>
          <a:off x="37465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57167</xdr:rowOff>
    </xdr:from>
    <xdr:ext cx="469744" cy="259045"/>
    <xdr:sp macro="" textlink="">
      <xdr:nvSpPr>
        <xdr:cNvPr id="183" name="テキスト ボックス 182"/>
        <xdr:cNvSpPr txBox="1"/>
      </xdr:nvSpPr>
      <xdr:spPr>
        <a:xfrm>
          <a:off x="3562428" y="1291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117094</xdr:rowOff>
    </xdr:from>
    <xdr:to>
      <xdr:col>15</xdr:col>
      <xdr:colOff>50800</xdr:colOff>
      <xdr:row>77</xdr:row>
      <xdr:rowOff>133986</xdr:rowOff>
    </xdr:to>
    <xdr:cxnSp macro="">
      <xdr:nvCxnSpPr>
        <xdr:cNvPr id="184" name="直線コネクタ 183"/>
        <xdr:cNvCxnSpPr/>
      </xdr:nvCxnSpPr>
      <xdr:spPr>
        <a:xfrm flipV="1">
          <a:off x="2019300" y="13318744"/>
          <a:ext cx="889000" cy="1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93345</xdr:rowOff>
    </xdr:from>
    <xdr:to>
      <xdr:col>15</xdr:col>
      <xdr:colOff>101600</xdr:colOff>
      <xdr:row>77</xdr:row>
      <xdr:rowOff>23495</xdr:rowOff>
    </xdr:to>
    <xdr:sp macro="" textlink="">
      <xdr:nvSpPr>
        <xdr:cNvPr id="185" name="フローチャート: 判断 184"/>
        <xdr:cNvSpPr/>
      </xdr:nvSpPr>
      <xdr:spPr>
        <a:xfrm>
          <a:off x="28575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40022</xdr:rowOff>
    </xdr:from>
    <xdr:ext cx="469744" cy="259045"/>
    <xdr:sp macro="" textlink="">
      <xdr:nvSpPr>
        <xdr:cNvPr id="186" name="テキスト ボックス 185"/>
        <xdr:cNvSpPr txBox="1"/>
      </xdr:nvSpPr>
      <xdr:spPr>
        <a:xfrm>
          <a:off x="2673428" y="1289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122682</xdr:rowOff>
    </xdr:from>
    <xdr:to>
      <xdr:col>10</xdr:col>
      <xdr:colOff>114300</xdr:colOff>
      <xdr:row>77</xdr:row>
      <xdr:rowOff>133986</xdr:rowOff>
    </xdr:to>
    <xdr:cxnSp macro="">
      <xdr:nvCxnSpPr>
        <xdr:cNvPr id="187" name="直線コネクタ 186"/>
        <xdr:cNvCxnSpPr/>
      </xdr:nvCxnSpPr>
      <xdr:spPr>
        <a:xfrm>
          <a:off x="1130300" y="13324332"/>
          <a:ext cx="889000" cy="1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113412</xdr:rowOff>
    </xdr:from>
    <xdr:to>
      <xdr:col>10</xdr:col>
      <xdr:colOff>165100</xdr:colOff>
      <xdr:row>77</xdr:row>
      <xdr:rowOff>43562</xdr:rowOff>
    </xdr:to>
    <xdr:sp macro="" textlink="">
      <xdr:nvSpPr>
        <xdr:cNvPr id="188" name="フローチャート: 判断 187"/>
        <xdr:cNvSpPr/>
      </xdr:nvSpPr>
      <xdr:spPr>
        <a:xfrm>
          <a:off x="19685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60088</xdr:rowOff>
    </xdr:from>
    <xdr:ext cx="469744" cy="259045"/>
    <xdr:sp macro="" textlink="">
      <xdr:nvSpPr>
        <xdr:cNvPr id="189" name="テキスト ボックス 188"/>
        <xdr:cNvSpPr txBox="1"/>
      </xdr:nvSpPr>
      <xdr:spPr>
        <a:xfrm>
          <a:off x="1784428" y="1291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67945</xdr:rowOff>
    </xdr:from>
    <xdr:to>
      <xdr:col>6</xdr:col>
      <xdr:colOff>38100</xdr:colOff>
      <xdr:row>76</xdr:row>
      <xdr:rowOff>169545</xdr:rowOff>
    </xdr:to>
    <xdr:sp macro="" textlink="">
      <xdr:nvSpPr>
        <xdr:cNvPr id="190" name="フローチャート: 判断 189"/>
        <xdr:cNvSpPr/>
      </xdr:nvSpPr>
      <xdr:spPr>
        <a:xfrm>
          <a:off x="1079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14622</xdr:rowOff>
    </xdr:from>
    <xdr:ext cx="469744" cy="259045"/>
    <xdr:sp macro="" textlink="">
      <xdr:nvSpPr>
        <xdr:cNvPr id="191" name="テキスト ボックス 190"/>
        <xdr:cNvSpPr txBox="1"/>
      </xdr:nvSpPr>
      <xdr:spPr>
        <a:xfrm>
          <a:off x="895428" y="1287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77724</xdr:rowOff>
    </xdr:from>
    <xdr:to>
      <xdr:col>24</xdr:col>
      <xdr:colOff>114300</xdr:colOff>
      <xdr:row>78</xdr:row>
      <xdr:rowOff>7874</xdr:rowOff>
    </xdr:to>
    <xdr:sp macro="" textlink="">
      <xdr:nvSpPr>
        <xdr:cNvPr id="197" name="楕円 196"/>
        <xdr:cNvSpPr/>
      </xdr:nvSpPr>
      <xdr:spPr>
        <a:xfrm>
          <a:off x="4584700" y="132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56151</xdr:rowOff>
    </xdr:from>
    <xdr:ext cx="469744" cy="259045"/>
    <xdr:sp macro="" textlink="">
      <xdr:nvSpPr>
        <xdr:cNvPr id="198" name="維持補修費該当値テキスト"/>
        <xdr:cNvSpPr txBox="1"/>
      </xdr:nvSpPr>
      <xdr:spPr>
        <a:xfrm>
          <a:off x="4686300" y="1325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71120</xdr:rowOff>
    </xdr:from>
    <xdr:to>
      <xdr:col>20</xdr:col>
      <xdr:colOff>38100</xdr:colOff>
      <xdr:row>78</xdr:row>
      <xdr:rowOff>1270</xdr:rowOff>
    </xdr:to>
    <xdr:sp macro="" textlink="">
      <xdr:nvSpPr>
        <xdr:cNvPr id="199" name="楕円 198"/>
        <xdr:cNvSpPr/>
      </xdr:nvSpPr>
      <xdr:spPr>
        <a:xfrm>
          <a:off x="3746500" y="132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163847</xdr:rowOff>
    </xdr:from>
    <xdr:ext cx="469744" cy="259045"/>
    <xdr:sp macro="" textlink="">
      <xdr:nvSpPr>
        <xdr:cNvPr id="200" name="テキスト ボックス 199"/>
        <xdr:cNvSpPr txBox="1"/>
      </xdr:nvSpPr>
      <xdr:spPr>
        <a:xfrm>
          <a:off x="3562428" y="1336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66294</xdr:rowOff>
    </xdr:from>
    <xdr:to>
      <xdr:col>15</xdr:col>
      <xdr:colOff>101600</xdr:colOff>
      <xdr:row>77</xdr:row>
      <xdr:rowOff>167894</xdr:rowOff>
    </xdr:to>
    <xdr:sp macro="" textlink="">
      <xdr:nvSpPr>
        <xdr:cNvPr id="201" name="楕円 200"/>
        <xdr:cNvSpPr/>
      </xdr:nvSpPr>
      <xdr:spPr>
        <a:xfrm>
          <a:off x="2857500" y="1326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159021</xdr:rowOff>
    </xdr:from>
    <xdr:ext cx="469744" cy="259045"/>
    <xdr:sp macro="" textlink="">
      <xdr:nvSpPr>
        <xdr:cNvPr id="202" name="テキスト ボックス 201"/>
        <xdr:cNvSpPr txBox="1"/>
      </xdr:nvSpPr>
      <xdr:spPr>
        <a:xfrm>
          <a:off x="2673428" y="1336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83186</xdr:rowOff>
    </xdr:from>
    <xdr:to>
      <xdr:col>10</xdr:col>
      <xdr:colOff>165100</xdr:colOff>
      <xdr:row>78</xdr:row>
      <xdr:rowOff>13336</xdr:rowOff>
    </xdr:to>
    <xdr:sp macro="" textlink="">
      <xdr:nvSpPr>
        <xdr:cNvPr id="203" name="楕円 202"/>
        <xdr:cNvSpPr/>
      </xdr:nvSpPr>
      <xdr:spPr>
        <a:xfrm>
          <a:off x="1968500" y="1328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4463</xdr:rowOff>
    </xdr:from>
    <xdr:ext cx="469744" cy="259045"/>
    <xdr:sp macro="" textlink="">
      <xdr:nvSpPr>
        <xdr:cNvPr id="204" name="テキスト ボックス 203"/>
        <xdr:cNvSpPr txBox="1"/>
      </xdr:nvSpPr>
      <xdr:spPr>
        <a:xfrm>
          <a:off x="1784428" y="1337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71882</xdr:rowOff>
    </xdr:from>
    <xdr:to>
      <xdr:col>6</xdr:col>
      <xdr:colOff>38100</xdr:colOff>
      <xdr:row>78</xdr:row>
      <xdr:rowOff>2032</xdr:rowOff>
    </xdr:to>
    <xdr:sp macro="" textlink="">
      <xdr:nvSpPr>
        <xdr:cNvPr id="205" name="楕円 204"/>
        <xdr:cNvSpPr/>
      </xdr:nvSpPr>
      <xdr:spPr>
        <a:xfrm>
          <a:off x="1079500" y="1327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164609</xdr:rowOff>
    </xdr:from>
    <xdr:ext cx="469744" cy="259045"/>
    <xdr:sp macro="" textlink="">
      <xdr:nvSpPr>
        <xdr:cNvPr id="206" name="テキスト ボックス 205"/>
        <xdr:cNvSpPr txBox="1"/>
      </xdr:nvSpPr>
      <xdr:spPr>
        <a:xfrm>
          <a:off x="895428" y="1336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146427</xdr:rowOff>
    </xdr:from>
    <xdr:to>
      <xdr:col>24</xdr:col>
      <xdr:colOff>62865</xdr:colOff>
      <xdr:row>98</xdr:row>
      <xdr:rowOff>139260</xdr:rowOff>
    </xdr:to>
    <xdr:cxnSp macro="">
      <xdr:nvCxnSpPr>
        <xdr:cNvPr id="233" name="直線コネクタ 232"/>
        <xdr:cNvCxnSpPr/>
      </xdr:nvCxnSpPr>
      <xdr:spPr>
        <a:xfrm flipV="1">
          <a:off x="4633595" y="15405477"/>
          <a:ext cx="1270" cy="153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143087</xdr:rowOff>
    </xdr:from>
    <xdr:ext cx="534377" cy="259045"/>
    <xdr:sp macro="" textlink="">
      <xdr:nvSpPr>
        <xdr:cNvPr id="234" name="扶助費最小値テキスト"/>
        <xdr:cNvSpPr txBox="1"/>
      </xdr:nvSpPr>
      <xdr:spPr>
        <a:xfrm>
          <a:off x="4686300" y="1694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139260</xdr:rowOff>
    </xdr:from>
    <xdr:to>
      <xdr:col>24</xdr:col>
      <xdr:colOff>152400</xdr:colOff>
      <xdr:row>98</xdr:row>
      <xdr:rowOff>139260</xdr:rowOff>
    </xdr:to>
    <xdr:cxnSp macro="">
      <xdr:nvCxnSpPr>
        <xdr:cNvPr id="235" name="直線コネクタ 234"/>
        <xdr:cNvCxnSpPr/>
      </xdr:nvCxnSpPr>
      <xdr:spPr>
        <a:xfrm>
          <a:off x="4546600" y="1694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93104</xdr:rowOff>
    </xdr:from>
    <xdr:ext cx="599010" cy="259045"/>
    <xdr:sp macro="" textlink="">
      <xdr:nvSpPr>
        <xdr:cNvPr id="236" name="扶助費最大値テキスト"/>
        <xdr:cNvSpPr txBox="1"/>
      </xdr:nvSpPr>
      <xdr:spPr>
        <a:xfrm>
          <a:off x="4686300" y="1518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146427</xdr:rowOff>
    </xdr:from>
    <xdr:to>
      <xdr:col>24</xdr:col>
      <xdr:colOff>152400</xdr:colOff>
      <xdr:row>89</xdr:row>
      <xdr:rowOff>146427</xdr:rowOff>
    </xdr:to>
    <xdr:cxnSp macro="">
      <xdr:nvCxnSpPr>
        <xdr:cNvPr id="237" name="直線コネクタ 236"/>
        <xdr:cNvCxnSpPr/>
      </xdr:nvCxnSpPr>
      <xdr:spPr>
        <a:xfrm>
          <a:off x="4546600" y="15405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23702</xdr:rowOff>
    </xdr:from>
    <xdr:to>
      <xdr:col>24</xdr:col>
      <xdr:colOff>63500</xdr:colOff>
      <xdr:row>97</xdr:row>
      <xdr:rowOff>56392</xdr:rowOff>
    </xdr:to>
    <xdr:cxnSp macro="">
      <xdr:nvCxnSpPr>
        <xdr:cNvPr id="238" name="直線コネクタ 237"/>
        <xdr:cNvCxnSpPr/>
      </xdr:nvCxnSpPr>
      <xdr:spPr>
        <a:xfrm flipV="1">
          <a:off x="3797300" y="16654352"/>
          <a:ext cx="8382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148435</xdr:rowOff>
    </xdr:from>
    <xdr:ext cx="534377" cy="259045"/>
    <xdr:sp macro="" textlink="">
      <xdr:nvSpPr>
        <xdr:cNvPr id="239" name="扶助費平均値テキスト"/>
        <xdr:cNvSpPr txBox="1"/>
      </xdr:nvSpPr>
      <xdr:spPr>
        <a:xfrm>
          <a:off x="4686300" y="16264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125558</xdr:rowOff>
    </xdr:from>
    <xdr:to>
      <xdr:col>24</xdr:col>
      <xdr:colOff>114300</xdr:colOff>
      <xdr:row>96</xdr:row>
      <xdr:rowOff>55708</xdr:rowOff>
    </xdr:to>
    <xdr:sp macro="" textlink="">
      <xdr:nvSpPr>
        <xdr:cNvPr id="240" name="フローチャート: 判断 239"/>
        <xdr:cNvSpPr/>
      </xdr:nvSpPr>
      <xdr:spPr>
        <a:xfrm>
          <a:off x="4584700" y="1641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56392</xdr:rowOff>
    </xdr:from>
    <xdr:to>
      <xdr:col>19</xdr:col>
      <xdr:colOff>177800</xdr:colOff>
      <xdr:row>97</xdr:row>
      <xdr:rowOff>66973</xdr:rowOff>
    </xdr:to>
    <xdr:cxnSp macro="">
      <xdr:nvCxnSpPr>
        <xdr:cNvPr id="241" name="直線コネクタ 240"/>
        <xdr:cNvCxnSpPr/>
      </xdr:nvCxnSpPr>
      <xdr:spPr>
        <a:xfrm flipV="1">
          <a:off x="2908300" y="16687042"/>
          <a:ext cx="8890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153219</xdr:rowOff>
    </xdr:from>
    <xdr:to>
      <xdr:col>20</xdr:col>
      <xdr:colOff>38100</xdr:colOff>
      <xdr:row>96</xdr:row>
      <xdr:rowOff>83369</xdr:rowOff>
    </xdr:to>
    <xdr:sp macro="" textlink="">
      <xdr:nvSpPr>
        <xdr:cNvPr id="242" name="フローチャート: 判断 241"/>
        <xdr:cNvSpPr/>
      </xdr:nvSpPr>
      <xdr:spPr>
        <a:xfrm>
          <a:off x="37465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99896</xdr:rowOff>
    </xdr:from>
    <xdr:ext cx="534377" cy="259045"/>
    <xdr:sp macro="" textlink="">
      <xdr:nvSpPr>
        <xdr:cNvPr id="243" name="テキスト ボックス 242"/>
        <xdr:cNvSpPr txBox="1"/>
      </xdr:nvSpPr>
      <xdr:spPr>
        <a:xfrm>
          <a:off x="3530111" y="162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66973</xdr:rowOff>
    </xdr:from>
    <xdr:to>
      <xdr:col>15</xdr:col>
      <xdr:colOff>50800</xdr:colOff>
      <xdr:row>97</xdr:row>
      <xdr:rowOff>164111</xdr:rowOff>
    </xdr:to>
    <xdr:cxnSp macro="">
      <xdr:nvCxnSpPr>
        <xdr:cNvPr id="244" name="直線コネクタ 243"/>
        <xdr:cNvCxnSpPr/>
      </xdr:nvCxnSpPr>
      <xdr:spPr>
        <a:xfrm flipV="1">
          <a:off x="2019300" y="16697623"/>
          <a:ext cx="889000" cy="9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28288</xdr:rowOff>
    </xdr:from>
    <xdr:to>
      <xdr:col>15</xdr:col>
      <xdr:colOff>101600</xdr:colOff>
      <xdr:row>96</xdr:row>
      <xdr:rowOff>129888</xdr:rowOff>
    </xdr:to>
    <xdr:sp macro="" textlink="">
      <xdr:nvSpPr>
        <xdr:cNvPr id="245" name="フローチャート: 判断 244"/>
        <xdr:cNvSpPr/>
      </xdr:nvSpPr>
      <xdr:spPr>
        <a:xfrm>
          <a:off x="2857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146415</xdr:rowOff>
    </xdr:from>
    <xdr:ext cx="534377" cy="259045"/>
    <xdr:sp macro="" textlink="">
      <xdr:nvSpPr>
        <xdr:cNvPr id="246" name="テキスト ボックス 245"/>
        <xdr:cNvSpPr txBox="1"/>
      </xdr:nvSpPr>
      <xdr:spPr>
        <a:xfrm>
          <a:off x="2641111" y="1626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164111</xdr:rowOff>
    </xdr:from>
    <xdr:to>
      <xdr:col>10</xdr:col>
      <xdr:colOff>114300</xdr:colOff>
      <xdr:row>98</xdr:row>
      <xdr:rowOff>12517</xdr:rowOff>
    </xdr:to>
    <xdr:cxnSp macro="">
      <xdr:nvCxnSpPr>
        <xdr:cNvPr id="247" name="直線コネクタ 246"/>
        <xdr:cNvCxnSpPr/>
      </xdr:nvCxnSpPr>
      <xdr:spPr>
        <a:xfrm flipV="1">
          <a:off x="1130300" y="16794761"/>
          <a:ext cx="889000" cy="1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153479</xdr:rowOff>
    </xdr:from>
    <xdr:to>
      <xdr:col>10</xdr:col>
      <xdr:colOff>165100</xdr:colOff>
      <xdr:row>97</xdr:row>
      <xdr:rowOff>83629</xdr:rowOff>
    </xdr:to>
    <xdr:sp macro="" textlink="">
      <xdr:nvSpPr>
        <xdr:cNvPr id="248" name="フローチャート: 判断 247"/>
        <xdr:cNvSpPr/>
      </xdr:nvSpPr>
      <xdr:spPr>
        <a:xfrm>
          <a:off x="1968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100156</xdr:rowOff>
    </xdr:from>
    <xdr:ext cx="534377" cy="259045"/>
    <xdr:sp macro="" textlink="">
      <xdr:nvSpPr>
        <xdr:cNvPr id="249" name="テキスト ボックス 248"/>
        <xdr:cNvSpPr txBox="1"/>
      </xdr:nvSpPr>
      <xdr:spPr>
        <a:xfrm>
          <a:off x="1752111" y="163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107531</xdr:rowOff>
    </xdr:from>
    <xdr:to>
      <xdr:col>6</xdr:col>
      <xdr:colOff>38100</xdr:colOff>
      <xdr:row>97</xdr:row>
      <xdr:rowOff>37681</xdr:rowOff>
    </xdr:to>
    <xdr:sp macro="" textlink="">
      <xdr:nvSpPr>
        <xdr:cNvPr id="250" name="フローチャート: 判断 249"/>
        <xdr:cNvSpPr/>
      </xdr:nvSpPr>
      <xdr:spPr>
        <a:xfrm>
          <a:off x="1079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54208</xdr:rowOff>
    </xdr:from>
    <xdr:ext cx="534377" cy="259045"/>
    <xdr:sp macro="" textlink="">
      <xdr:nvSpPr>
        <xdr:cNvPr id="251" name="テキスト ボックス 250"/>
        <xdr:cNvSpPr txBox="1"/>
      </xdr:nvSpPr>
      <xdr:spPr>
        <a:xfrm>
          <a:off x="863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144352</xdr:rowOff>
    </xdr:from>
    <xdr:to>
      <xdr:col>24</xdr:col>
      <xdr:colOff>114300</xdr:colOff>
      <xdr:row>97</xdr:row>
      <xdr:rowOff>74502</xdr:rowOff>
    </xdr:to>
    <xdr:sp macro="" textlink="">
      <xdr:nvSpPr>
        <xdr:cNvPr id="257" name="楕円 256"/>
        <xdr:cNvSpPr/>
      </xdr:nvSpPr>
      <xdr:spPr>
        <a:xfrm>
          <a:off x="4584700" y="166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122779</xdr:rowOff>
    </xdr:from>
    <xdr:ext cx="534377" cy="259045"/>
    <xdr:sp macro="" textlink="">
      <xdr:nvSpPr>
        <xdr:cNvPr id="258" name="扶助費該当値テキスト"/>
        <xdr:cNvSpPr txBox="1"/>
      </xdr:nvSpPr>
      <xdr:spPr>
        <a:xfrm>
          <a:off x="4686300" y="1658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5592</xdr:rowOff>
    </xdr:from>
    <xdr:to>
      <xdr:col>20</xdr:col>
      <xdr:colOff>38100</xdr:colOff>
      <xdr:row>97</xdr:row>
      <xdr:rowOff>107192</xdr:rowOff>
    </xdr:to>
    <xdr:sp macro="" textlink="">
      <xdr:nvSpPr>
        <xdr:cNvPr id="259" name="楕円 258"/>
        <xdr:cNvSpPr/>
      </xdr:nvSpPr>
      <xdr:spPr>
        <a:xfrm>
          <a:off x="3746500" y="166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98319</xdr:rowOff>
    </xdr:from>
    <xdr:ext cx="534377" cy="259045"/>
    <xdr:sp macro="" textlink="">
      <xdr:nvSpPr>
        <xdr:cNvPr id="260" name="テキスト ボックス 259"/>
        <xdr:cNvSpPr txBox="1"/>
      </xdr:nvSpPr>
      <xdr:spPr>
        <a:xfrm>
          <a:off x="3530111" y="1672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16173</xdr:rowOff>
    </xdr:from>
    <xdr:to>
      <xdr:col>15</xdr:col>
      <xdr:colOff>101600</xdr:colOff>
      <xdr:row>97</xdr:row>
      <xdr:rowOff>117773</xdr:rowOff>
    </xdr:to>
    <xdr:sp macro="" textlink="">
      <xdr:nvSpPr>
        <xdr:cNvPr id="261" name="楕円 260"/>
        <xdr:cNvSpPr/>
      </xdr:nvSpPr>
      <xdr:spPr>
        <a:xfrm>
          <a:off x="2857500" y="1664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108900</xdr:rowOff>
    </xdr:from>
    <xdr:ext cx="534377" cy="259045"/>
    <xdr:sp macro="" textlink="">
      <xdr:nvSpPr>
        <xdr:cNvPr id="262" name="テキスト ボックス 261"/>
        <xdr:cNvSpPr txBox="1"/>
      </xdr:nvSpPr>
      <xdr:spPr>
        <a:xfrm>
          <a:off x="2641111" y="1673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113311</xdr:rowOff>
    </xdr:from>
    <xdr:to>
      <xdr:col>10</xdr:col>
      <xdr:colOff>165100</xdr:colOff>
      <xdr:row>98</xdr:row>
      <xdr:rowOff>43461</xdr:rowOff>
    </xdr:to>
    <xdr:sp macro="" textlink="">
      <xdr:nvSpPr>
        <xdr:cNvPr id="263" name="楕円 262"/>
        <xdr:cNvSpPr/>
      </xdr:nvSpPr>
      <xdr:spPr>
        <a:xfrm>
          <a:off x="1968500" y="1674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34588</xdr:rowOff>
    </xdr:from>
    <xdr:ext cx="534377" cy="259045"/>
    <xdr:sp macro="" textlink="">
      <xdr:nvSpPr>
        <xdr:cNvPr id="264" name="テキスト ボックス 263"/>
        <xdr:cNvSpPr txBox="1"/>
      </xdr:nvSpPr>
      <xdr:spPr>
        <a:xfrm>
          <a:off x="1752111" y="1683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133167</xdr:rowOff>
    </xdr:from>
    <xdr:to>
      <xdr:col>6</xdr:col>
      <xdr:colOff>38100</xdr:colOff>
      <xdr:row>98</xdr:row>
      <xdr:rowOff>63317</xdr:rowOff>
    </xdr:to>
    <xdr:sp macro="" textlink="">
      <xdr:nvSpPr>
        <xdr:cNvPr id="265" name="楕円 264"/>
        <xdr:cNvSpPr/>
      </xdr:nvSpPr>
      <xdr:spPr>
        <a:xfrm>
          <a:off x="1079500" y="1676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54444</xdr:rowOff>
    </xdr:from>
    <xdr:ext cx="534377" cy="259045"/>
    <xdr:sp macro="" textlink="">
      <xdr:nvSpPr>
        <xdr:cNvPr id="266" name="テキスト ボックス 265"/>
        <xdr:cNvSpPr txBox="1"/>
      </xdr:nvSpPr>
      <xdr:spPr>
        <a:xfrm>
          <a:off x="863111" y="1685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7417</xdr:rowOff>
    </xdr:from>
    <xdr:to>
      <xdr:col>54</xdr:col>
      <xdr:colOff>189865</xdr:colOff>
      <xdr:row>39</xdr:row>
      <xdr:rowOff>2692</xdr:rowOff>
    </xdr:to>
    <xdr:cxnSp macro="">
      <xdr:nvCxnSpPr>
        <xdr:cNvPr id="292" name="直線コネクタ 291"/>
        <xdr:cNvCxnSpPr/>
      </xdr:nvCxnSpPr>
      <xdr:spPr>
        <a:xfrm flipV="1">
          <a:off x="10475595" y="5322367"/>
          <a:ext cx="1270" cy="136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6519</xdr:rowOff>
    </xdr:from>
    <xdr:ext cx="469744" cy="259045"/>
    <xdr:sp macro="" textlink="">
      <xdr:nvSpPr>
        <xdr:cNvPr id="293" name="補助費等最小値テキスト"/>
        <xdr:cNvSpPr txBox="1"/>
      </xdr:nvSpPr>
      <xdr:spPr>
        <a:xfrm>
          <a:off x="10528300" y="669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2692</xdr:rowOff>
    </xdr:from>
    <xdr:to>
      <xdr:col>55</xdr:col>
      <xdr:colOff>88900</xdr:colOff>
      <xdr:row>39</xdr:row>
      <xdr:rowOff>2692</xdr:rowOff>
    </xdr:to>
    <xdr:cxnSp macro="">
      <xdr:nvCxnSpPr>
        <xdr:cNvPr id="294" name="直線コネクタ 293"/>
        <xdr:cNvCxnSpPr/>
      </xdr:nvCxnSpPr>
      <xdr:spPr>
        <a:xfrm>
          <a:off x="10388600" y="6689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125544</xdr:rowOff>
    </xdr:from>
    <xdr:ext cx="599010" cy="259045"/>
    <xdr:sp macro="" textlink="">
      <xdr:nvSpPr>
        <xdr:cNvPr id="295" name="補助費等最大値テキスト"/>
        <xdr:cNvSpPr txBox="1"/>
      </xdr:nvSpPr>
      <xdr:spPr>
        <a:xfrm>
          <a:off x="10528300" y="509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7417</xdr:rowOff>
    </xdr:from>
    <xdr:to>
      <xdr:col>55</xdr:col>
      <xdr:colOff>88900</xdr:colOff>
      <xdr:row>31</xdr:row>
      <xdr:rowOff>7417</xdr:rowOff>
    </xdr:to>
    <xdr:cxnSp macro="">
      <xdr:nvCxnSpPr>
        <xdr:cNvPr id="296" name="直線コネクタ 295"/>
        <xdr:cNvCxnSpPr/>
      </xdr:nvCxnSpPr>
      <xdr:spPr>
        <a:xfrm>
          <a:off x="10388600" y="5322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106814</xdr:rowOff>
    </xdr:from>
    <xdr:to>
      <xdr:col>55</xdr:col>
      <xdr:colOff>0</xdr:colOff>
      <xdr:row>37</xdr:row>
      <xdr:rowOff>111266</xdr:rowOff>
    </xdr:to>
    <xdr:cxnSp macro="">
      <xdr:nvCxnSpPr>
        <xdr:cNvPr id="297" name="直線コネクタ 296"/>
        <xdr:cNvCxnSpPr/>
      </xdr:nvCxnSpPr>
      <xdr:spPr>
        <a:xfrm flipV="1">
          <a:off x="9639300" y="6450464"/>
          <a:ext cx="838200" cy="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65585</xdr:rowOff>
    </xdr:from>
    <xdr:ext cx="534377" cy="259045"/>
    <xdr:sp macro="" textlink="">
      <xdr:nvSpPr>
        <xdr:cNvPr id="298" name="補助費等平均値テキスト"/>
        <xdr:cNvSpPr txBox="1"/>
      </xdr:nvSpPr>
      <xdr:spPr>
        <a:xfrm>
          <a:off x="10528300" y="6409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87158</xdr:rowOff>
    </xdr:from>
    <xdr:to>
      <xdr:col>55</xdr:col>
      <xdr:colOff>50800</xdr:colOff>
      <xdr:row>38</xdr:row>
      <xdr:rowOff>17308</xdr:rowOff>
    </xdr:to>
    <xdr:sp macro="" textlink="">
      <xdr:nvSpPr>
        <xdr:cNvPr id="299" name="フローチャート: 判断 298"/>
        <xdr:cNvSpPr/>
      </xdr:nvSpPr>
      <xdr:spPr>
        <a:xfrm>
          <a:off x="104267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111266</xdr:rowOff>
    </xdr:from>
    <xdr:to>
      <xdr:col>50</xdr:col>
      <xdr:colOff>114300</xdr:colOff>
      <xdr:row>37</xdr:row>
      <xdr:rowOff>121053</xdr:rowOff>
    </xdr:to>
    <xdr:cxnSp macro="">
      <xdr:nvCxnSpPr>
        <xdr:cNvPr id="300" name="直線コネクタ 299"/>
        <xdr:cNvCxnSpPr/>
      </xdr:nvCxnSpPr>
      <xdr:spPr>
        <a:xfrm flipV="1">
          <a:off x="8750300" y="6454916"/>
          <a:ext cx="889000" cy="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98077</xdr:rowOff>
    </xdr:from>
    <xdr:to>
      <xdr:col>50</xdr:col>
      <xdr:colOff>165100</xdr:colOff>
      <xdr:row>38</xdr:row>
      <xdr:rowOff>28226</xdr:rowOff>
    </xdr:to>
    <xdr:sp macro="" textlink="">
      <xdr:nvSpPr>
        <xdr:cNvPr id="301" name="フローチャート: 判断 300"/>
        <xdr:cNvSpPr/>
      </xdr:nvSpPr>
      <xdr:spPr>
        <a:xfrm>
          <a:off x="9588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19354</xdr:rowOff>
    </xdr:from>
    <xdr:ext cx="534377" cy="259045"/>
    <xdr:sp macro="" textlink="">
      <xdr:nvSpPr>
        <xdr:cNvPr id="302" name="テキスト ボックス 301"/>
        <xdr:cNvSpPr txBox="1"/>
      </xdr:nvSpPr>
      <xdr:spPr>
        <a:xfrm>
          <a:off x="9372111" y="65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121053</xdr:rowOff>
    </xdr:from>
    <xdr:to>
      <xdr:col>45</xdr:col>
      <xdr:colOff>177800</xdr:colOff>
      <xdr:row>38</xdr:row>
      <xdr:rowOff>103320</xdr:rowOff>
    </xdr:to>
    <xdr:cxnSp macro="">
      <xdr:nvCxnSpPr>
        <xdr:cNvPr id="303" name="直線コネクタ 302"/>
        <xdr:cNvCxnSpPr/>
      </xdr:nvCxnSpPr>
      <xdr:spPr>
        <a:xfrm flipV="1">
          <a:off x="7861300" y="6464703"/>
          <a:ext cx="889000" cy="15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104260</xdr:rowOff>
    </xdr:from>
    <xdr:to>
      <xdr:col>46</xdr:col>
      <xdr:colOff>38100</xdr:colOff>
      <xdr:row>38</xdr:row>
      <xdr:rowOff>34410</xdr:rowOff>
    </xdr:to>
    <xdr:sp macro="" textlink="">
      <xdr:nvSpPr>
        <xdr:cNvPr id="304" name="フローチャート: 判断 303"/>
        <xdr:cNvSpPr/>
      </xdr:nvSpPr>
      <xdr:spPr>
        <a:xfrm>
          <a:off x="8699500" y="64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25537</xdr:rowOff>
    </xdr:from>
    <xdr:ext cx="534377" cy="259045"/>
    <xdr:sp macro="" textlink="">
      <xdr:nvSpPr>
        <xdr:cNvPr id="305" name="テキスト ボックス 304"/>
        <xdr:cNvSpPr txBox="1"/>
      </xdr:nvSpPr>
      <xdr:spPr>
        <a:xfrm>
          <a:off x="8483111" y="65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103320</xdr:rowOff>
    </xdr:from>
    <xdr:to>
      <xdr:col>41</xdr:col>
      <xdr:colOff>50800</xdr:colOff>
      <xdr:row>38</xdr:row>
      <xdr:rowOff>117711</xdr:rowOff>
    </xdr:to>
    <xdr:cxnSp macro="">
      <xdr:nvCxnSpPr>
        <xdr:cNvPr id="306" name="直線コネクタ 305"/>
        <xdr:cNvCxnSpPr/>
      </xdr:nvCxnSpPr>
      <xdr:spPr>
        <a:xfrm flipV="1">
          <a:off x="6972300" y="6618420"/>
          <a:ext cx="889000" cy="1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122853</xdr:rowOff>
    </xdr:from>
    <xdr:to>
      <xdr:col>41</xdr:col>
      <xdr:colOff>101600</xdr:colOff>
      <xdr:row>38</xdr:row>
      <xdr:rowOff>53003</xdr:rowOff>
    </xdr:to>
    <xdr:sp macro="" textlink="">
      <xdr:nvSpPr>
        <xdr:cNvPr id="307" name="フローチャート: 判断 306"/>
        <xdr:cNvSpPr/>
      </xdr:nvSpPr>
      <xdr:spPr>
        <a:xfrm>
          <a:off x="7810500" y="646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69530</xdr:rowOff>
    </xdr:from>
    <xdr:ext cx="534377" cy="259045"/>
    <xdr:sp macro="" textlink="">
      <xdr:nvSpPr>
        <xdr:cNvPr id="308" name="テキスト ボックス 307"/>
        <xdr:cNvSpPr txBox="1"/>
      </xdr:nvSpPr>
      <xdr:spPr>
        <a:xfrm>
          <a:off x="7594111" y="624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95703</xdr:rowOff>
    </xdr:from>
    <xdr:to>
      <xdr:col>36</xdr:col>
      <xdr:colOff>165100</xdr:colOff>
      <xdr:row>38</xdr:row>
      <xdr:rowOff>25853</xdr:rowOff>
    </xdr:to>
    <xdr:sp macro="" textlink="">
      <xdr:nvSpPr>
        <xdr:cNvPr id="309" name="フローチャート: 判断 308"/>
        <xdr:cNvSpPr/>
      </xdr:nvSpPr>
      <xdr:spPr>
        <a:xfrm>
          <a:off x="6921500" y="64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42380</xdr:rowOff>
    </xdr:from>
    <xdr:ext cx="534377" cy="259045"/>
    <xdr:sp macro="" textlink="">
      <xdr:nvSpPr>
        <xdr:cNvPr id="310" name="テキスト ボックス 309"/>
        <xdr:cNvSpPr txBox="1"/>
      </xdr:nvSpPr>
      <xdr:spPr>
        <a:xfrm>
          <a:off x="6705111" y="621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56014</xdr:rowOff>
    </xdr:from>
    <xdr:to>
      <xdr:col>55</xdr:col>
      <xdr:colOff>50800</xdr:colOff>
      <xdr:row>37</xdr:row>
      <xdr:rowOff>157614</xdr:rowOff>
    </xdr:to>
    <xdr:sp macro="" textlink="">
      <xdr:nvSpPr>
        <xdr:cNvPr id="316" name="楕円 315"/>
        <xdr:cNvSpPr/>
      </xdr:nvSpPr>
      <xdr:spPr>
        <a:xfrm>
          <a:off x="10426700" y="639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78891</xdr:rowOff>
    </xdr:from>
    <xdr:ext cx="534377" cy="259045"/>
    <xdr:sp macro="" textlink="">
      <xdr:nvSpPr>
        <xdr:cNvPr id="317" name="補助費等該当値テキスト"/>
        <xdr:cNvSpPr txBox="1"/>
      </xdr:nvSpPr>
      <xdr:spPr>
        <a:xfrm>
          <a:off x="10528300" y="625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60466</xdr:rowOff>
    </xdr:from>
    <xdr:to>
      <xdr:col>50</xdr:col>
      <xdr:colOff>165100</xdr:colOff>
      <xdr:row>37</xdr:row>
      <xdr:rowOff>162066</xdr:rowOff>
    </xdr:to>
    <xdr:sp macro="" textlink="">
      <xdr:nvSpPr>
        <xdr:cNvPr id="318" name="楕円 317"/>
        <xdr:cNvSpPr/>
      </xdr:nvSpPr>
      <xdr:spPr>
        <a:xfrm>
          <a:off x="9588500" y="640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7143</xdr:rowOff>
    </xdr:from>
    <xdr:ext cx="534377" cy="259045"/>
    <xdr:sp macro="" textlink="">
      <xdr:nvSpPr>
        <xdr:cNvPr id="319" name="テキスト ボックス 318"/>
        <xdr:cNvSpPr txBox="1"/>
      </xdr:nvSpPr>
      <xdr:spPr>
        <a:xfrm>
          <a:off x="9372111" y="617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70253</xdr:rowOff>
    </xdr:from>
    <xdr:to>
      <xdr:col>46</xdr:col>
      <xdr:colOff>38100</xdr:colOff>
      <xdr:row>38</xdr:row>
      <xdr:rowOff>403</xdr:rowOff>
    </xdr:to>
    <xdr:sp macro="" textlink="">
      <xdr:nvSpPr>
        <xdr:cNvPr id="320" name="楕円 319"/>
        <xdr:cNvSpPr/>
      </xdr:nvSpPr>
      <xdr:spPr>
        <a:xfrm>
          <a:off x="8699500" y="641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16930</xdr:rowOff>
    </xdr:from>
    <xdr:ext cx="534377" cy="259045"/>
    <xdr:sp macro="" textlink="">
      <xdr:nvSpPr>
        <xdr:cNvPr id="321" name="テキスト ボックス 320"/>
        <xdr:cNvSpPr txBox="1"/>
      </xdr:nvSpPr>
      <xdr:spPr>
        <a:xfrm>
          <a:off x="8483111" y="618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52520</xdr:rowOff>
    </xdr:from>
    <xdr:to>
      <xdr:col>41</xdr:col>
      <xdr:colOff>101600</xdr:colOff>
      <xdr:row>38</xdr:row>
      <xdr:rowOff>154120</xdr:rowOff>
    </xdr:to>
    <xdr:sp macro="" textlink="">
      <xdr:nvSpPr>
        <xdr:cNvPr id="322" name="楕円 321"/>
        <xdr:cNvSpPr/>
      </xdr:nvSpPr>
      <xdr:spPr>
        <a:xfrm>
          <a:off x="7810500" y="65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145247</xdr:rowOff>
    </xdr:from>
    <xdr:ext cx="534377" cy="259045"/>
    <xdr:sp macro="" textlink="">
      <xdr:nvSpPr>
        <xdr:cNvPr id="323" name="テキスト ボックス 322"/>
        <xdr:cNvSpPr txBox="1"/>
      </xdr:nvSpPr>
      <xdr:spPr>
        <a:xfrm>
          <a:off x="7594111" y="666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66911</xdr:rowOff>
    </xdr:from>
    <xdr:to>
      <xdr:col>36</xdr:col>
      <xdr:colOff>165100</xdr:colOff>
      <xdr:row>38</xdr:row>
      <xdr:rowOff>168511</xdr:rowOff>
    </xdr:to>
    <xdr:sp macro="" textlink="">
      <xdr:nvSpPr>
        <xdr:cNvPr id="324" name="楕円 323"/>
        <xdr:cNvSpPr/>
      </xdr:nvSpPr>
      <xdr:spPr>
        <a:xfrm>
          <a:off x="6921500" y="658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159638</xdr:rowOff>
    </xdr:from>
    <xdr:ext cx="534377" cy="259045"/>
    <xdr:sp macro="" textlink="">
      <xdr:nvSpPr>
        <xdr:cNvPr id="325" name="テキスト ボックス 324"/>
        <xdr:cNvSpPr txBox="1"/>
      </xdr:nvSpPr>
      <xdr:spPr>
        <a:xfrm>
          <a:off x="6705111" y="667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8" name="テキスト ボックス 337"/>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150627</xdr:rowOff>
    </xdr:from>
    <xdr:to>
      <xdr:col>54</xdr:col>
      <xdr:colOff>189865</xdr:colOff>
      <xdr:row>59</xdr:row>
      <xdr:rowOff>13787</xdr:rowOff>
    </xdr:to>
    <xdr:cxnSp macro="">
      <xdr:nvCxnSpPr>
        <xdr:cNvPr id="348" name="直線コネクタ 347"/>
        <xdr:cNvCxnSpPr/>
      </xdr:nvCxnSpPr>
      <xdr:spPr>
        <a:xfrm flipV="1">
          <a:off x="10475595" y="8894577"/>
          <a:ext cx="1270" cy="123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17614</xdr:rowOff>
    </xdr:from>
    <xdr:ext cx="534377" cy="259045"/>
    <xdr:sp macro="" textlink="">
      <xdr:nvSpPr>
        <xdr:cNvPr id="349" name="普通建設事業費最小値テキスト"/>
        <xdr:cNvSpPr txBox="1"/>
      </xdr:nvSpPr>
      <xdr:spPr>
        <a:xfrm>
          <a:off x="10528300" y="1013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13787</xdr:rowOff>
    </xdr:from>
    <xdr:to>
      <xdr:col>55</xdr:col>
      <xdr:colOff>88900</xdr:colOff>
      <xdr:row>59</xdr:row>
      <xdr:rowOff>13787</xdr:rowOff>
    </xdr:to>
    <xdr:cxnSp macro="">
      <xdr:nvCxnSpPr>
        <xdr:cNvPr id="350" name="直線コネクタ 349"/>
        <xdr:cNvCxnSpPr/>
      </xdr:nvCxnSpPr>
      <xdr:spPr>
        <a:xfrm>
          <a:off x="10388600" y="10129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97304</xdr:rowOff>
    </xdr:from>
    <xdr:ext cx="534377" cy="259045"/>
    <xdr:sp macro="" textlink="">
      <xdr:nvSpPr>
        <xdr:cNvPr id="351" name="普通建設事業費最大値テキスト"/>
        <xdr:cNvSpPr txBox="1"/>
      </xdr:nvSpPr>
      <xdr:spPr>
        <a:xfrm>
          <a:off x="10528300" y="866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150627</xdr:rowOff>
    </xdr:from>
    <xdr:to>
      <xdr:col>55</xdr:col>
      <xdr:colOff>88900</xdr:colOff>
      <xdr:row>51</xdr:row>
      <xdr:rowOff>150627</xdr:rowOff>
    </xdr:to>
    <xdr:cxnSp macro="">
      <xdr:nvCxnSpPr>
        <xdr:cNvPr id="352" name="直線コネクタ 351"/>
        <xdr:cNvCxnSpPr/>
      </xdr:nvCxnSpPr>
      <xdr:spPr>
        <a:xfrm>
          <a:off x="10388600" y="889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87648</xdr:rowOff>
    </xdr:from>
    <xdr:to>
      <xdr:col>55</xdr:col>
      <xdr:colOff>0</xdr:colOff>
      <xdr:row>58</xdr:row>
      <xdr:rowOff>30338</xdr:rowOff>
    </xdr:to>
    <xdr:cxnSp macro="">
      <xdr:nvCxnSpPr>
        <xdr:cNvPr id="353" name="直線コネクタ 352"/>
        <xdr:cNvCxnSpPr/>
      </xdr:nvCxnSpPr>
      <xdr:spPr>
        <a:xfrm>
          <a:off x="9639300" y="9688848"/>
          <a:ext cx="838200" cy="28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153542</xdr:rowOff>
    </xdr:from>
    <xdr:ext cx="534377" cy="259045"/>
    <xdr:sp macro="" textlink="">
      <xdr:nvSpPr>
        <xdr:cNvPr id="354" name="普通建設事業費平均値テキスト"/>
        <xdr:cNvSpPr txBox="1"/>
      </xdr:nvSpPr>
      <xdr:spPr>
        <a:xfrm>
          <a:off x="10528300" y="9583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130665</xdr:rowOff>
    </xdr:from>
    <xdr:to>
      <xdr:col>55</xdr:col>
      <xdr:colOff>50800</xdr:colOff>
      <xdr:row>57</xdr:row>
      <xdr:rowOff>60815</xdr:rowOff>
    </xdr:to>
    <xdr:sp macro="" textlink="">
      <xdr:nvSpPr>
        <xdr:cNvPr id="355" name="フローチャート: 判断 354"/>
        <xdr:cNvSpPr/>
      </xdr:nvSpPr>
      <xdr:spPr>
        <a:xfrm>
          <a:off x="104267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87648</xdr:rowOff>
    </xdr:from>
    <xdr:to>
      <xdr:col>50</xdr:col>
      <xdr:colOff>114300</xdr:colOff>
      <xdr:row>57</xdr:row>
      <xdr:rowOff>100106</xdr:rowOff>
    </xdr:to>
    <xdr:cxnSp macro="">
      <xdr:nvCxnSpPr>
        <xdr:cNvPr id="356" name="直線コネクタ 355"/>
        <xdr:cNvCxnSpPr/>
      </xdr:nvCxnSpPr>
      <xdr:spPr>
        <a:xfrm flipV="1">
          <a:off x="8750300" y="9688848"/>
          <a:ext cx="889000" cy="18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121362</xdr:rowOff>
    </xdr:from>
    <xdr:to>
      <xdr:col>50</xdr:col>
      <xdr:colOff>165100</xdr:colOff>
      <xdr:row>56</xdr:row>
      <xdr:rowOff>51512</xdr:rowOff>
    </xdr:to>
    <xdr:sp macro="" textlink="">
      <xdr:nvSpPr>
        <xdr:cNvPr id="357" name="フローチャート: 判断 356"/>
        <xdr:cNvSpPr/>
      </xdr:nvSpPr>
      <xdr:spPr>
        <a:xfrm>
          <a:off x="9588500" y="955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68039</xdr:rowOff>
    </xdr:from>
    <xdr:ext cx="534377" cy="259045"/>
    <xdr:sp macro="" textlink="">
      <xdr:nvSpPr>
        <xdr:cNvPr id="358" name="テキスト ボックス 357"/>
        <xdr:cNvSpPr txBox="1"/>
      </xdr:nvSpPr>
      <xdr:spPr>
        <a:xfrm>
          <a:off x="9372111" y="93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67394</xdr:rowOff>
    </xdr:from>
    <xdr:to>
      <xdr:col>45</xdr:col>
      <xdr:colOff>177800</xdr:colOff>
      <xdr:row>57</xdr:row>
      <xdr:rowOff>100106</xdr:rowOff>
    </xdr:to>
    <xdr:cxnSp macro="">
      <xdr:nvCxnSpPr>
        <xdr:cNvPr id="359" name="直線コネクタ 358"/>
        <xdr:cNvCxnSpPr/>
      </xdr:nvCxnSpPr>
      <xdr:spPr>
        <a:xfrm>
          <a:off x="7861300" y="9840044"/>
          <a:ext cx="889000" cy="3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148496</xdr:rowOff>
    </xdr:from>
    <xdr:to>
      <xdr:col>46</xdr:col>
      <xdr:colOff>38100</xdr:colOff>
      <xdr:row>56</xdr:row>
      <xdr:rowOff>78646</xdr:rowOff>
    </xdr:to>
    <xdr:sp macro="" textlink="">
      <xdr:nvSpPr>
        <xdr:cNvPr id="360" name="フローチャート: 判断 359"/>
        <xdr:cNvSpPr/>
      </xdr:nvSpPr>
      <xdr:spPr>
        <a:xfrm>
          <a:off x="8699500" y="957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95173</xdr:rowOff>
    </xdr:from>
    <xdr:ext cx="534377" cy="259045"/>
    <xdr:sp macro="" textlink="">
      <xdr:nvSpPr>
        <xdr:cNvPr id="361" name="テキスト ボックス 360"/>
        <xdr:cNvSpPr txBox="1"/>
      </xdr:nvSpPr>
      <xdr:spPr>
        <a:xfrm>
          <a:off x="8483111" y="935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34361</xdr:rowOff>
    </xdr:from>
    <xdr:to>
      <xdr:col>41</xdr:col>
      <xdr:colOff>50800</xdr:colOff>
      <xdr:row>57</xdr:row>
      <xdr:rowOff>67394</xdr:rowOff>
    </xdr:to>
    <xdr:cxnSp macro="">
      <xdr:nvCxnSpPr>
        <xdr:cNvPr id="362" name="直線コネクタ 361"/>
        <xdr:cNvCxnSpPr/>
      </xdr:nvCxnSpPr>
      <xdr:spPr>
        <a:xfrm>
          <a:off x="6972300" y="9807011"/>
          <a:ext cx="8890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147170</xdr:rowOff>
    </xdr:from>
    <xdr:to>
      <xdr:col>41</xdr:col>
      <xdr:colOff>101600</xdr:colOff>
      <xdr:row>56</xdr:row>
      <xdr:rowOff>77320</xdr:rowOff>
    </xdr:to>
    <xdr:sp macro="" textlink="">
      <xdr:nvSpPr>
        <xdr:cNvPr id="363" name="フローチャート: 判断 362"/>
        <xdr:cNvSpPr/>
      </xdr:nvSpPr>
      <xdr:spPr>
        <a:xfrm>
          <a:off x="7810500" y="9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93847</xdr:rowOff>
    </xdr:from>
    <xdr:ext cx="534377" cy="259045"/>
    <xdr:sp macro="" textlink="">
      <xdr:nvSpPr>
        <xdr:cNvPr id="364" name="テキスト ボックス 363"/>
        <xdr:cNvSpPr txBox="1"/>
      </xdr:nvSpPr>
      <xdr:spPr>
        <a:xfrm>
          <a:off x="7594111" y="9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29076</xdr:rowOff>
    </xdr:from>
    <xdr:to>
      <xdr:col>36</xdr:col>
      <xdr:colOff>165100</xdr:colOff>
      <xdr:row>55</xdr:row>
      <xdr:rowOff>130676</xdr:rowOff>
    </xdr:to>
    <xdr:sp macro="" textlink="">
      <xdr:nvSpPr>
        <xdr:cNvPr id="365" name="フローチャート: 判断 364"/>
        <xdr:cNvSpPr/>
      </xdr:nvSpPr>
      <xdr:spPr>
        <a:xfrm>
          <a:off x="6921500" y="94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147203</xdr:rowOff>
    </xdr:from>
    <xdr:ext cx="534377" cy="259045"/>
    <xdr:sp macro="" textlink="">
      <xdr:nvSpPr>
        <xdr:cNvPr id="366" name="テキスト ボックス 365"/>
        <xdr:cNvSpPr txBox="1"/>
      </xdr:nvSpPr>
      <xdr:spPr>
        <a:xfrm>
          <a:off x="6705111" y="923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150988</xdr:rowOff>
    </xdr:from>
    <xdr:to>
      <xdr:col>55</xdr:col>
      <xdr:colOff>50800</xdr:colOff>
      <xdr:row>58</xdr:row>
      <xdr:rowOff>81138</xdr:rowOff>
    </xdr:to>
    <xdr:sp macro="" textlink="">
      <xdr:nvSpPr>
        <xdr:cNvPr id="372" name="楕円 371"/>
        <xdr:cNvSpPr/>
      </xdr:nvSpPr>
      <xdr:spPr>
        <a:xfrm>
          <a:off x="10426700" y="992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129415</xdr:rowOff>
    </xdr:from>
    <xdr:ext cx="534377" cy="259045"/>
    <xdr:sp macro="" textlink="">
      <xdr:nvSpPr>
        <xdr:cNvPr id="373" name="普通建設事業費該当値テキスト"/>
        <xdr:cNvSpPr txBox="1"/>
      </xdr:nvSpPr>
      <xdr:spPr>
        <a:xfrm>
          <a:off x="10528300" y="990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36848</xdr:rowOff>
    </xdr:from>
    <xdr:to>
      <xdr:col>50</xdr:col>
      <xdr:colOff>165100</xdr:colOff>
      <xdr:row>56</xdr:row>
      <xdr:rowOff>138448</xdr:rowOff>
    </xdr:to>
    <xdr:sp macro="" textlink="">
      <xdr:nvSpPr>
        <xdr:cNvPr id="374" name="楕円 373"/>
        <xdr:cNvSpPr/>
      </xdr:nvSpPr>
      <xdr:spPr>
        <a:xfrm>
          <a:off x="9588500" y="96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129575</xdr:rowOff>
    </xdr:from>
    <xdr:ext cx="534377" cy="259045"/>
    <xdr:sp macro="" textlink="">
      <xdr:nvSpPr>
        <xdr:cNvPr id="375" name="テキスト ボックス 374"/>
        <xdr:cNvSpPr txBox="1"/>
      </xdr:nvSpPr>
      <xdr:spPr>
        <a:xfrm>
          <a:off x="9372111" y="9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49306</xdr:rowOff>
    </xdr:from>
    <xdr:to>
      <xdr:col>46</xdr:col>
      <xdr:colOff>38100</xdr:colOff>
      <xdr:row>57</xdr:row>
      <xdr:rowOff>150906</xdr:rowOff>
    </xdr:to>
    <xdr:sp macro="" textlink="">
      <xdr:nvSpPr>
        <xdr:cNvPr id="376" name="楕円 375"/>
        <xdr:cNvSpPr/>
      </xdr:nvSpPr>
      <xdr:spPr>
        <a:xfrm>
          <a:off x="8699500" y="982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142033</xdr:rowOff>
    </xdr:from>
    <xdr:ext cx="534377" cy="259045"/>
    <xdr:sp macro="" textlink="">
      <xdr:nvSpPr>
        <xdr:cNvPr id="377" name="テキスト ボックス 376"/>
        <xdr:cNvSpPr txBox="1"/>
      </xdr:nvSpPr>
      <xdr:spPr>
        <a:xfrm>
          <a:off x="8483111" y="991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16594</xdr:rowOff>
    </xdr:from>
    <xdr:to>
      <xdr:col>41</xdr:col>
      <xdr:colOff>101600</xdr:colOff>
      <xdr:row>57</xdr:row>
      <xdr:rowOff>118194</xdr:rowOff>
    </xdr:to>
    <xdr:sp macro="" textlink="">
      <xdr:nvSpPr>
        <xdr:cNvPr id="378" name="楕円 377"/>
        <xdr:cNvSpPr/>
      </xdr:nvSpPr>
      <xdr:spPr>
        <a:xfrm>
          <a:off x="7810500" y="978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109321</xdr:rowOff>
    </xdr:from>
    <xdr:ext cx="534377" cy="259045"/>
    <xdr:sp macro="" textlink="">
      <xdr:nvSpPr>
        <xdr:cNvPr id="379" name="テキスト ボックス 378"/>
        <xdr:cNvSpPr txBox="1"/>
      </xdr:nvSpPr>
      <xdr:spPr>
        <a:xfrm>
          <a:off x="7594111" y="988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155011</xdr:rowOff>
    </xdr:from>
    <xdr:to>
      <xdr:col>36</xdr:col>
      <xdr:colOff>165100</xdr:colOff>
      <xdr:row>57</xdr:row>
      <xdr:rowOff>85161</xdr:rowOff>
    </xdr:to>
    <xdr:sp macro="" textlink="">
      <xdr:nvSpPr>
        <xdr:cNvPr id="380" name="楕円 379"/>
        <xdr:cNvSpPr/>
      </xdr:nvSpPr>
      <xdr:spPr>
        <a:xfrm>
          <a:off x="6921500" y="975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76288</xdr:rowOff>
    </xdr:from>
    <xdr:ext cx="534377" cy="259045"/>
    <xdr:sp macro="" textlink="">
      <xdr:nvSpPr>
        <xdr:cNvPr id="381" name="テキスト ボックス 380"/>
        <xdr:cNvSpPr txBox="1"/>
      </xdr:nvSpPr>
      <xdr:spPr>
        <a:xfrm>
          <a:off x="6705111" y="984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152227</xdr:rowOff>
    </xdr:from>
    <xdr:to>
      <xdr:col>54</xdr:col>
      <xdr:colOff>189865</xdr:colOff>
      <xdr:row>78</xdr:row>
      <xdr:rowOff>119309</xdr:rowOff>
    </xdr:to>
    <xdr:cxnSp macro="">
      <xdr:nvCxnSpPr>
        <xdr:cNvPr id="403" name="直線コネクタ 402"/>
        <xdr:cNvCxnSpPr/>
      </xdr:nvCxnSpPr>
      <xdr:spPr>
        <a:xfrm flipV="1">
          <a:off x="10475595" y="12153727"/>
          <a:ext cx="1270" cy="1338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123136</xdr:rowOff>
    </xdr:from>
    <xdr:ext cx="378565" cy="259045"/>
    <xdr:sp macro="" textlink="">
      <xdr:nvSpPr>
        <xdr:cNvPr id="404" name="普通建設事業費 （ うち新規整備　）最小値テキスト"/>
        <xdr:cNvSpPr txBox="1"/>
      </xdr:nvSpPr>
      <xdr:spPr>
        <a:xfrm>
          <a:off x="10528300" y="13496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119309</xdr:rowOff>
    </xdr:from>
    <xdr:to>
      <xdr:col>55</xdr:col>
      <xdr:colOff>88900</xdr:colOff>
      <xdr:row>78</xdr:row>
      <xdr:rowOff>119309</xdr:rowOff>
    </xdr:to>
    <xdr:cxnSp macro="">
      <xdr:nvCxnSpPr>
        <xdr:cNvPr id="405" name="直線コネクタ 404"/>
        <xdr:cNvCxnSpPr/>
      </xdr:nvCxnSpPr>
      <xdr:spPr>
        <a:xfrm>
          <a:off x="10388600" y="13492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98904</xdr:rowOff>
    </xdr:from>
    <xdr:ext cx="534377" cy="259045"/>
    <xdr:sp macro="" textlink="">
      <xdr:nvSpPr>
        <xdr:cNvPr id="406" name="普通建設事業費 （ うち新規整備　）最大値テキスト"/>
        <xdr:cNvSpPr txBox="1"/>
      </xdr:nvSpPr>
      <xdr:spPr>
        <a:xfrm>
          <a:off x="10528300" y="1192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152227</xdr:rowOff>
    </xdr:from>
    <xdr:to>
      <xdr:col>55</xdr:col>
      <xdr:colOff>88900</xdr:colOff>
      <xdr:row>70</xdr:row>
      <xdr:rowOff>152227</xdr:rowOff>
    </xdr:to>
    <xdr:cxnSp macro="">
      <xdr:nvCxnSpPr>
        <xdr:cNvPr id="407" name="直線コネクタ 406"/>
        <xdr:cNvCxnSpPr/>
      </xdr:nvCxnSpPr>
      <xdr:spPr>
        <a:xfrm>
          <a:off x="10388600" y="1215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155885</xdr:rowOff>
    </xdr:from>
    <xdr:to>
      <xdr:col>55</xdr:col>
      <xdr:colOff>0</xdr:colOff>
      <xdr:row>78</xdr:row>
      <xdr:rowOff>59142</xdr:rowOff>
    </xdr:to>
    <xdr:cxnSp macro="">
      <xdr:nvCxnSpPr>
        <xdr:cNvPr id="408" name="直線コネクタ 407"/>
        <xdr:cNvCxnSpPr/>
      </xdr:nvCxnSpPr>
      <xdr:spPr>
        <a:xfrm>
          <a:off x="9639300" y="13014635"/>
          <a:ext cx="838200" cy="41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86220</xdr:rowOff>
    </xdr:from>
    <xdr:ext cx="469744" cy="259045"/>
    <xdr:sp macro="" textlink="">
      <xdr:nvSpPr>
        <xdr:cNvPr id="409" name="普通建設事業費 （ うち新規整備　）平均値テキスト"/>
        <xdr:cNvSpPr txBox="1"/>
      </xdr:nvSpPr>
      <xdr:spPr>
        <a:xfrm>
          <a:off x="10528300" y="12944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63342</xdr:rowOff>
    </xdr:from>
    <xdr:to>
      <xdr:col>55</xdr:col>
      <xdr:colOff>50800</xdr:colOff>
      <xdr:row>76</xdr:row>
      <xdr:rowOff>164942</xdr:rowOff>
    </xdr:to>
    <xdr:sp macro="" textlink="">
      <xdr:nvSpPr>
        <xdr:cNvPr id="410" name="フローチャート: 判断 409"/>
        <xdr:cNvSpPr/>
      </xdr:nvSpPr>
      <xdr:spPr>
        <a:xfrm>
          <a:off x="104267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155885</xdr:rowOff>
    </xdr:from>
    <xdr:to>
      <xdr:col>50</xdr:col>
      <xdr:colOff>114300</xdr:colOff>
      <xdr:row>76</xdr:row>
      <xdr:rowOff>116565</xdr:rowOff>
    </xdr:to>
    <xdr:cxnSp macro="">
      <xdr:nvCxnSpPr>
        <xdr:cNvPr id="411" name="直線コネクタ 410"/>
        <xdr:cNvCxnSpPr/>
      </xdr:nvCxnSpPr>
      <xdr:spPr>
        <a:xfrm flipV="1">
          <a:off x="8750300" y="13014635"/>
          <a:ext cx="889000" cy="13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124790</xdr:rowOff>
    </xdr:from>
    <xdr:to>
      <xdr:col>50</xdr:col>
      <xdr:colOff>165100</xdr:colOff>
      <xdr:row>76</xdr:row>
      <xdr:rowOff>54939</xdr:rowOff>
    </xdr:to>
    <xdr:sp macro="" textlink="">
      <xdr:nvSpPr>
        <xdr:cNvPr id="412" name="フローチャート: 判断 411"/>
        <xdr:cNvSpPr/>
      </xdr:nvSpPr>
      <xdr:spPr>
        <a:xfrm>
          <a:off x="9588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46068</xdr:rowOff>
    </xdr:from>
    <xdr:ext cx="534377" cy="259045"/>
    <xdr:sp macro="" textlink="">
      <xdr:nvSpPr>
        <xdr:cNvPr id="413" name="テキスト ボックス 412"/>
        <xdr:cNvSpPr txBox="1"/>
      </xdr:nvSpPr>
      <xdr:spPr>
        <a:xfrm>
          <a:off x="9372111" y="1307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37928</xdr:rowOff>
    </xdr:from>
    <xdr:to>
      <xdr:col>45</xdr:col>
      <xdr:colOff>177800</xdr:colOff>
      <xdr:row>76</xdr:row>
      <xdr:rowOff>116565</xdr:rowOff>
    </xdr:to>
    <xdr:cxnSp macro="">
      <xdr:nvCxnSpPr>
        <xdr:cNvPr id="414" name="直線コネクタ 413"/>
        <xdr:cNvCxnSpPr/>
      </xdr:nvCxnSpPr>
      <xdr:spPr>
        <a:xfrm>
          <a:off x="7861300" y="13068128"/>
          <a:ext cx="889000" cy="7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165939</xdr:rowOff>
    </xdr:from>
    <xdr:to>
      <xdr:col>46</xdr:col>
      <xdr:colOff>38100</xdr:colOff>
      <xdr:row>76</xdr:row>
      <xdr:rowOff>96089</xdr:rowOff>
    </xdr:to>
    <xdr:sp macro="" textlink="">
      <xdr:nvSpPr>
        <xdr:cNvPr id="415" name="フローチャート: 判断 414"/>
        <xdr:cNvSpPr/>
      </xdr:nvSpPr>
      <xdr:spPr>
        <a:xfrm>
          <a:off x="8699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112615</xdr:rowOff>
    </xdr:from>
    <xdr:ext cx="469744" cy="259045"/>
    <xdr:sp macro="" textlink="">
      <xdr:nvSpPr>
        <xdr:cNvPr id="416" name="テキスト ボックス 415"/>
        <xdr:cNvSpPr txBox="1"/>
      </xdr:nvSpPr>
      <xdr:spPr>
        <a:xfrm>
          <a:off x="8515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37928</xdr:rowOff>
    </xdr:from>
    <xdr:to>
      <xdr:col>41</xdr:col>
      <xdr:colOff>50800</xdr:colOff>
      <xdr:row>77</xdr:row>
      <xdr:rowOff>22337</xdr:rowOff>
    </xdr:to>
    <xdr:cxnSp macro="">
      <xdr:nvCxnSpPr>
        <xdr:cNvPr id="417" name="直線コネクタ 416"/>
        <xdr:cNvCxnSpPr/>
      </xdr:nvCxnSpPr>
      <xdr:spPr>
        <a:xfrm flipV="1">
          <a:off x="6972300" y="13068128"/>
          <a:ext cx="889000" cy="15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104262</xdr:rowOff>
    </xdr:from>
    <xdr:to>
      <xdr:col>41</xdr:col>
      <xdr:colOff>101600</xdr:colOff>
      <xdr:row>75</xdr:row>
      <xdr:rowOff>34412</xdr:rowOff>
    </xdr:to>
    <xdr:sp macro="" textlink="">
      <xdr:nvSpPr>
        <xdr:cNvPr id="418" name="フローチャート: 判断 417"/>
        <xdr:cNvSpPr/>
      </xdr:nvSpPr>
      <xdr:spPr>
        <a:xfrm>
          <a:off x="7810500" y="1279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50939</xdr:rowOff>
    </xdr:from>
    <xdr:ext cx="534377" cy="259045"/>
    <xdr:sp macro="" textlink="">
      <xdr:nvSpPr>
        <xdr:cNvPr id="419" name="テキスト ボックス 418"/>
        <xdr:cNvSpPr txBox="1"/>
      </xdr:nvSpPr>
      <xdr:spPr>
        <a:xfrm>
          <a:off x="7594111" y="125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50312</xdr:rowOff>
    </xdr:from>
    <xdr:to>
      <xdr:col>36</xdr:col>
      <xdr:colOff>165100</xdr:colOff>
      <xdr:row>74</xdr:row>
      <xdr:rowOff>151912</xdr:rowOff>
    </xdr:to>
    <xdr:sp macro="" textlink="">
      <xdr:nvSpPr>
        <xdr:cNvPr id="420" name="フローチャート: 判断 419"/>
        <xdr:cNvSpPr/>
      </xdr:nvSpPr>
      <xdr:spPr>
        <a:xfrm>
          <a:off x="6921500" y="1273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168439</xdr:rowOff>
    </xdr:from>
    <xdr:ext cx="534377" cy="259045"/>
    <xdr:sp macro="" textlink="">
      <xdr:nvSpPr>
        <xdr:cNvPr id="421" name="テキスト ボックス 420"/>
        <xdr:cNvSpPr txBox="1"/>
      </xdr:nvSpPr>
      <xdr:spPr>
        <a:xfrm>
          <a:off x="6705111" y="1251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8342</xdr:rowOff>
    </xdr:from>
    <xdr:to>
      <xdr:col>55</xdr:col>
      <xdr:colOff>50800</xdr:colOff>
      <xdr:row>78</xdr:row>
      <xdr:rowOff>109942</xdr:rowOff>
    </xdr:to>
    <xdr:sp macro="" textlink="">
      <xdr:nvSpPr>
        <xdr:cNvPr id="427" name="楕円 426"/>
        <xdr:cNvSpPr/>
      </xdr:nvSpPr>
      <xdr:spPr>
        <a:xfrm>
          <a:off x="10426700" y="1338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94719</xdr:rowOff>
    </xdr:from>
    <xdr:ext cx="469744" cy="259045"/>
    <xdr:sp macro="" textlink="">
      <xdr:nvSpPr>
        <xdr:cNvPr id="428" name="普通建設事業費 （ うち新規整備　）該当値テキスト"/>
        <xdr:cNvSpPr txBox="1"/>
      </xdr:nvSpPr>
      <xdr:spPr>
        <a:xfrm>
          <a:off x="10528300" y="132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105085</xdr:rowOff>
    </xdr:from>
    <xdr:to>
      <xdr:col>50</xdr:col>
      <xdr:colOff>165100</xdr:colOff>
      <xdr:row>76</xdr:row>
      <xdr:rowOff>35235</xdr:rowOff>
    </xdr:to>
    <xdr:sp macro="" textlink="">
      <xdr:nvSpPr>
        <xdr:cNvPr id="429" name="楕円 428"/>
        <xdr:cNvSpPr/>
      </xdr:nvSpPr>
      <xdr:spPr>
        <a:xfrm>
          <a:off x="9588500" y="129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51762</xdr:rowOff>
    </xdr:from>
    <xdr:ext cx="534377" cy="259045"/>
    <xdr:sp macro="" textlink="">
      <xdr:nvSpPr>
        <xdr:cNvPr id="430" name="テキスト ボックス 429"/>
        <xdr:cNvSpPr txBox="1"/>
      </xdr:nvSpPr>
      <xdr:spPr>
        <a:xfrm>
          <a:off x="9372111" y="127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65765</xdr:rowOff>
    </xdr:from>
    <xdr:to>
      <xdr:col>46</xdr:col>
      <xdr:colOff>38100</xdr:colOff>
      <xdr:row>76</xdr:row>
      <xdr:rowOff>167365</xdr:rowOff>
    </xdr:to>
    <xdr:sp macro="" textlink="">
      <xdr:nvSpPr>
        <xdr:cNvPr id="431" name="楕円 430"/>
        <xdr:cNvSpPr/>
      </xdr:nvSpPr>
      <xdr:spPr>
        <a:xfrm>
          <a:off x="8699500" y="1309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158492</xdr:rowOff>
    </xdr:from>
    <xdr:ext cx="469744" cy="259045"/>
    <xdr:sp macro="" textlink="">
      <xdr:nvSpPr>
        <xdr:cNvPr id="432" name="テキスト ボックス 431"/>
        <xdr:cNvSpPr txBox="1"/>
      </xdr:nvSpPr>
      <xdr:spPr>
        <a:xfrm>
          <a:off x="8515428" y="13188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158578</xdr:rowOff>
    </xdr:from>
    <xdr:to>
      <xdr:col>41</xdr:col>
      <xdr:colOff>101600</xdr:colOff>
      <xdr:row>76</xdr:row>
      <xdr:rowOff>88728</xdr:rowOff>
    </xdr:to>
    <xdr:sp macro="" textlink="">
      <xdr:nvSpPr>
        <xdr:cNvPr id="433" name="楕円 432"/>
        <xdr:cNvSpPr/>
      </xdr:nvSpPr>
      <xdr:spPr>
        <a:xfrm>
          <a:off x="7810500" y="130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79855</xdr:rowOff>
    </xdr:from>
    <xdr:ext cx="469744" cy="259045"/>
    <xdr:sp macro="" textlink="">
      <xdr:nvSpPr>
        <xdr:cNvPr id="434" name="テキスト ボックス 433"/>
        <xdr:cNvSpPr txBox="1"/>
      </xdr:nvSpPr>
      <xdr:spPr>
        <a:xfrm>
          <a:off x="7626428" y="1311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142987</xdr:rowOff>
    </xdr:from>
    <xdr:to>
      <xdr:col>36</xdr:col>
      <xdr:colOff>165100</xdr:colOff>
      <xdr:row>77</xdr:row>
      <xdr:rowOff>73137</xdr:rowOff>
    </xdr:to>
    <xdr:sp macro="" textlink="">
      <xdr:nvSpPr>
        <xdr:cNvPr id="435" name="楕円 434"/>
        <xdr:cNvSpPr/>
      </xdr:nvSpPr>
      <xdr:spPr>
        <a:xfrm>
          <a:off x="6921500" y="1317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64264</xdr:rowOff>
    </xdr:from>
    <xdr:ext cx="469744" cy="259045"/>
    <xdr:sp macro="" textlink="">
      <xdr:nvSpPr>
        <xdr:cNvPr id="436" name="テキスト ボックス 435"/>
        <xdr:cNvSpPr txBox="1"/>
      </xdr:nvSpPr>
      <xdr:spPr>
        <a:xfrm>
          <a:off x="6737428" y="1326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8" name="テキスト ボックス 457"/>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0" name="テキスト ボックス 45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48489</xdr:rowOff>
    </xdr:from>
    <xdr:to>
      <xdr:col>54</xdr:col>
      <xdr:colOff>189865</xdr:colOff>
      <xdr:row>99</xdr:row>
      <xdr:rowOff>6491</xdr:rowOff>
    </xdr:to>
    <xdr:cxnSp macro="">
      <xdr:nvCxnSpPr>
        <xdr:cNvPr id="462" name="直線コネクタ 461"/>
        <xdr:cNvCxnSpPr/>
      </xdr:nvCxnSpPr>
      <xdr:spPr>
        <a:xfrm flipV="1">
          <a:off x="10475595" y="15650439"/>
          <a:ext cx="1270" cy="1329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10318</xdr:rowOff>
    </xdr:from>
    <xdr:ext cx="469744" cy="259045"/>
    <xdr:sp macro="" textlink="">
      <xdr:nvSpPr>
        <xdr:cNvPr id="463" name="普通建設事業費 （ うち更新整備　）最小値テキスト"/>
        <xdr:cNvSpPr txBox="1"/>
      </xdr:nvSpPr>
      <xdr:spPr>
        <a:xfrm>
          <a:off x="10528300" y="1698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6491</xdr:rowOff>
    </xdr:from>
    <xdr:to>
      <xdr:col>55</xdr:col>
      <xdr:colOff>88900</xdr:colOff>
      <xdr:row>99</xdr:row>
      <xdr:rowOff>6491</xdr:rowOff>
    </xdr:to>
    <xdr:cxnSp macro="">
      <xdr:nvCxnSpPr>
        <xdr:cNvPr id="464" name="直線コネクタ 463"/>
        <xdr:cNvCxnSpPr/>
      </xdr:nvCxnSpPr>
      <xdr:spPr>
        <a:xfrm>
          <a:off x="10388600" y="1698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166616</xdr:rowOff>
    </xdr:from>
    <xdr:ext cx="534377" cy="259045"/>
    <xdr:sp macro="" textlink="">
      <xdr:nvSpPr>
        <xdr:cNvPr id="465" name="普通建設事業費 （ うち更新整備　）最大値テキスト"/>
        <xdr:cNvSpPr txBox="1"/>
      </xdr:nvSpPr>
      <xdr:spPr>
        <a:xfrm>
          <a:off x="10528300" y="1542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48489</xdr:rowOff>
    </xdr:from>
    <xdr:to>
      <xdr:col>55</xdr:col>
      <xdr:colOff>88900</xdr:colOff>
      <xdr:row>91</xdr:row>
      <xdr:rowOff>48489</xdr:rowOff>
    </xdr:to>
    <xdr:cxnSp macro="">
      <xdr:nvCxnSpPr>
        <xdr:cNvPr id="466" name="直線コネクタ 465"/>
        <xdr:cNvCxnSpPr/>
      </xdr:nvCxnSpPr>
      <xdr:spPr>
        <a:xfrm>
          <a:off x="10388600" y="156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72492</xdr:rowOff>
    </xdr:from>
    <xdr:to>
      <xdr:col>55</xdr:col>
      <xdr:colOff>0</xdr:colOff>
      <xdr:row>96</xdr:row>
      <xdr:rowOff>163703</xdr:rowOff>
    </xdr:to>
    <xdr:cxnSp macro="">
      <xdr:nvCxnSpPr>
        <xdr:cNvPr id="467" name="直線コネクタ 466"/>
        <xdr:cNvCxnSpPr/>
      </xdr:nvCxnSpPr>
      <xdr:spPr>
        <a:xfrm>
          <a:off x="9639300" y="16531692"/>
          <a:ext cx="838200" cy="9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154460</xdr:rowOff>
    </xdr:from>
    <xdr:ext cx="534377" cy="259045"/>
    <xdr:sp macro="" textlink="">
      <xdr:nvSpPr>
        <xdr:cNvPr id="468" name="普通建設事業費 （ うち更新整備　）平均値テキスト"/>
        <xdr:cNvSpPr txBox="1"/>
      </xdr:nvSpPr>
      <xdr:spPr>
        <a:xfrm>
          <a:off x="10528300" y="16270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131583</xdr:rowOff>
    </xdr:from>
    <xdr:to>
      <xdr:col>55</xdr:col>
      <xdr:colOff>50800</xdr:colOff>
      <xdr:row>96</xdr:row>
      <xdr:rowOff>61733</xdr:rowOff>
    </xdr:to>
    <xdr:sp macro="" textlink="">
      <xdr:nvSpPr>
        <xdr:cNvPr id="469" name="フローチャート: 判断 468"/>
        <xdr:cNvSpPr/>
      </xdr:nvSpPr>
      <xdr:spPr>
        <a:xfrm>
          <a:off x="10426700" y="1641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72492</xdr:rowOff>
    </xdr:from>
    <xdr:to>
      <xdr:col>50</xdr:col>
      <xdr:colOff>114300</xdr:colOff>
      <xdr:row>97</xdr:row>
      <xdr:rowOff>100349</xdr:rowOff>
    </xdr:to>
    <xdr:cxnSp macro="">
      <xdr:nvCxnSpPr>
        <xdr:cNvPr id="470" name="直線コネクタ 469"/>
        <xdr:cNvCxnSpPr/>
      </xdr:nvCxnSpPr>
      <xdr:spPr>
        <a:xfrm flipV="1">
          <a:off x="8750300" y="16531692"/>
          <a:ext cx="889000" cy="19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9314</xdr:rowOff>
    </xdr:from>
    <xdr:to>
      <xdr:col>50</xdr:col>
      <xdr:colOff>165100</xdr:colOff>
      <xdr:row>95</xdr:row>
      <xdr:rowOff>110914</xdr:rowOff>
    </xdr:to>
    <xdr:sp macro="" textlink="">
      <xdr:nvSpPr>
        <xdr:cNvPr id="471" name="フローチャート: 判断 470"/>
        <xdr:cNvSpPr/>
      </xdr:nvSpPr>
      <xdr:spPr>
        <a:xfrm>
          <a:off x="9588500" y="16297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127441</xdr:rowOff>
    </xdr:from>
    <xdr:ext cx="534377" cy="259045"/>
    <xdr:sp macro="" textlink="">
      <xdr:nvSpPr>
        <xdr:cNvPr id="472" name="テキスト ボックス 471"/>
        <xdr:cNvSpPr txBox="1"/>
      </xdr:nvSpPr>
      <xdr:spPr>
        <a:xfrm>
          <a:off x="9372111" y="1607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28666</xdr:rowOff>
    </xdr:from>
    <xdr:to>
      <xdr:col>45</xdr:col>
      <xdr:colOff>177800</xdr:colOff>
      <xdr:row>97</xdr:row>
      <xdr:rowOff>100349</xdr:rowOff>
    </xdr:to>
    <xdr:cxnSp macro="">
      <xdr:nvCxnSpPr>
        <xdr:cNvPr id="473" name="直線コネクタ 472"/>
        <xdr:cNvCxnSpPr/>
      </xdr:nvCxnSpPr>
      <xdr:spPr>
        <a:xfrm>
          <a:off x="7861300" y="16659316"/>
          <a:ext cx="889000" cy="7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48209</xdr:rowOff>
    </xdr:from>
    <xdr:to>
      <xdr:col>46</xdr:col>
      <xdr:colOff>38100</xdr:colOff>
      <xdr:row>95</xdr:row>
      <xdr:rowOff>149809</xdr:rowOff>
    </xdr:to>
    <xdr:sp macro="" textlink="">
      <xdr:nvSpPr>
        <xdr:cNvPr id="474" name="フローチャート: 判断 473"/>
        <xdr:cNvSpPr/>
      </xdr:nvSpPr>
      <xdr:spPr>
        <a:xfrm>
          <a:off x="8699500" y="1633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166336</xdr:rowOff>
    </xdr:from>
    <xdr:ext cx="534377" cy="259045"/>
    <xdr:sp macro="" textlink="">
      <xdr:nvSpPr>
        <xdr:cNvPr id="475" name="テキスト ボックス 474"/>
        <xdr:cNvSpPr txBox="1"/>
      </xdr:nvSpPr>
      <xdr:spPr>
        <a:xfrm>
          <a:off x="8483111" y="1611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106128</xdr:rowOff>
    </xdr:from>
    <xdr:to>
      <xdr:col>41</xdr:col>
      <xdr:colOff>50800</xdr:colOff>
      <xdr:row>97</xdr:row>
      <xdr:rowOff>28666</xdr:rowOff>
    </xdr:to>
    <xdr:cxnSp macro="">
      <xdr:nvCxnSpPr>
        <xdr:cNvPr id="476" name="直線コネクタ 475"/>
        <xdr:cNvCxnSpPr/>
      </xdr:nvCxnSpPr>
      <xdr:spPr>
        <a:xfrm>
          <a:off x="6972300" y="16565328"/>
          <a:ext cx="889000" cy="9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139878</xdr:rowOff>
    </xdr:from>
    <xdr:to>
      <xdr:col>41</xdr:col>
      <xdr:colOff>101600</xdr:colOff>
      <xdr:row>96</xdr:row>
      <xdr:rowOff>70028</xdr:rowOff>
    </xdr:to>
    <xdr:sp macro="" textlink="">
      <xdr:nvSpPr>
        <xdr:cNvPr id="477" name="フローチャート: 判断 476"/>
        <xdr:cNvSpPr/>
      </xdr:nvSpPr>
      <xdr:spPr>
        <a:xfrm>
          <a:off x="7810500" y="1642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86555</xdr:rowOff>
    </xdr:from>
    <xdr:ext cx="534377" cy="259045"/>
    <xdr:sp macro="" textlink="">
      <xdr:nvSpPr>
        <xdr:cNvPr id="478" name="テキスト ボックス 477"/>
        <xdr:cNvSpPr txBox="1"/>
      </xdr:nvSpPr>
      <xdr:spPr>
        <a:xfrm>
          <a:off x="7594111" y="1620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102518</xdr:rowOff>
    </xdr:from>
    <xdr:to>
      <xdr:col>36</xdr:col>
      <xdr:colOff>165100</xdr:colOff>
      <xdr:row>96</xdr:row>
      <xdr:rowOff>32668</xdr:rowOff>
    </xdr:to>
    <xdr:sp macro="" textlink="">
      <xdr:nvSpPr>
        <xdr:cNvPr id="479" name="フローチャート: 判断 478"/>
        <xdr:cNvSpPr/>
      </xdr:nvSpPr>
      <xdr:spPr>
        <a:xfrm>
          <a:off x="6921500" y="1639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49195</xdr:rowOff>
    </xdr:from>
    <xdr:ext cx="534377" cy="259045"/>
    <xdr:sp macro="" textlink="">
      <xdr:nvSpPr>
        <xdr:cNvPr id="480" name="テキスト ボックス 479"/>
        <xdr:cNvSpPr txBox="1"/>
      </xdr:nvSpPr>
      <xdr:spPr>
        <a:xfrm>
          <a:off x="6705111" y="1616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112903</xdr:rowOff>
    </xdr:from>
    <xdr:to>
      <xdr:col>55</xdr:col>
      <xdr:colOff>50800</xdr:colOff>
      <xdr:row>97</xdr:row>
      <xdr:rowOff>43053</xdr:rowOff>
    </xdr:to>
    <xdr:sp macro="" textlink="">
      <xdr:nvSpPr>
        <xdr:cNvPr id="486" name="楕円 485"/>
        <xdr:cNvSpPr/>
      </xdr:nvSpPr>
      <xdr:spPr>
        <a:xfrm>
          <a:off x="10426700" y="1657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91330</xdr:rowOff>
    </xdr:from>
    <xdr:ext cx="534377" cy="259045"/>
    <xdr:sp macro="" textlink="">
      <xdr:nvSpPr>
        <xdr:cNvPr id="487" name="普通建設事業費 （ うち更新整備　）該当値テキスト"/>
        <xdr:cNvSpPr txBox="1"/>
      </xdr:nvSpPr>
      <xdr:spPr>
        <a:xfrm>
          <a:off x="10528300" y="165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21692</xdr:rowOff>
    </xdr:from>
    <xdr:to>
      <xdr:col>50</xdr:col>
      <xdr:colOff>165100</xdr:colOff>
      <xdr:row>96</xdr:row>
      <xdr:rowOff>123292</xdr:rowOff>
    </xdr:to>
    <xdr:sp macro="" textlink="">
      <xdr:nvSpPr>
        <xdr:cNvPr id="488" name="楕円 487"/>
        <xdr:cNvSpPr/>
      </xdr:nvSpPr>
      <xdr:spPr>
        <a:xfrm>
          <a:off x="9588500" y="164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114419</xdr:rowOff>
    </xdr:from>
    <xdr:ext cx="534377" cy="259045"/>
    <xdr:sp macro="" textlink="">
      <xdr:nvSpPr>
        <xdr:cNvPr id="489" name="テキスト ボックス 488"/>
        <xdr:cNvSpPr txBox="1"/>
      </xdr:nvSpPr>
      <xdr:spPr>
        <a:xfrm>
          <a:off x="9372111" y="1657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49549</xdr:rowOff>
    </xdr:from>
    <xdr:to>
      <xdr:col>46</xdr:col>
      <xdr:colOff>38100</xdr:colOff>
      <xdr:row>97</xdr:row>
      <xdr:rowOff>151149</xdr:rowOff>
    </xdr:to>
    <xdr:sp macro="" textlink="">
      <xdr:nvSpPr>
        <xdr:cNvPr id="490" name="楕円 489"/>
        <xdr:cNvSpPr/>
      </xdr:nvSpPr>
      <xdr:spPr>
        <a:xfrm>
          <a:off x="8699500" y="1668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142276</xdr:rowOff>
    </xdr:from>
    <xdr:ext cx="534377" cy="259045"/>
    <xdr:sp macro="" textlink="">
      <xdr:nvSpPr>
        <xdr:cNvPr id="491" name="テキスト ボックス 490"/>
        <xdr:cNvSpPr txBox="1"/>
      </xdr:nvSpPr>
      <xdr:spPr>
        <a:xfrm>
          <a:off x="8483111" y="1677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149316</xdr:rowOff>
    </xdr:from>
    <xdr:to>
      <xdr:col>41</xdr:col>
      <xdr:colOff>101600</xdr:colOff>
      <xdr:row>97</xdr:row>
      <xdr:rowOff>79466</xdr:rowOff>
    </xdr:to>
    <xdr:sp macro="" textlink="">
      <xdr:nvSpPr>
        <xdr:cNvPr id="492" name="楕円 491"/>
        <xdr:cNvSpPr/>
      </xdr:nvSpPr>
      <xdr:spPr>
        <a:xfrm>
          <a:off x="7810500" y="1660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70593</xdr:rowOff>
    </xdr:from>
    <xdr:ext cx="534377" cy="259045"/>
    <xdr:sp macro="" textlink="">
      <xdr:nvSpPr>
        <xdr:cNvPr id="493" name="テキスト ボックス 492"/>
        <xdr:cNvSpPr txBox="1"/>
      </xdr:nvSpPr>
      <xdr:spPr>
        <a:xfrm>
          <a:off x="7594111" y="1670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55328</xdr:rowOff>
    </xdr:from>
    <xdr:to>
      <xdr:col>36</xdr:col>
      <xdr:colOff>165100</xdr:colOff>
      <xdr:row>96</xdr:row>
      <xdr:rowOff>156928</xdr:rowOff>
    </xdr:to>
    <xdr:sp macro="" textlink="">
      <xdr:nvSpPr>
        <xdr:cNvPr id="494" name="楕円 493"/>
        <xdr:cNvSpPr/>
      </xdr:nvSpPr>
      <xdr:spPr>
        <a:xfrm>
          <a:off x="6921500" y="1651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148055</xdr:rowOff>
    </xdr:from>
    <xdr:ext cx="534377" cy="259045"/>
    <xdr:sp macro="" textlink="">
      <xdr:nvSpPr>
        <xdr:cNvPr id="495" name="テキスト ボックス 494"/>
        <xdr:cNvSpPr txBox="1"/>
      </xdr:nvSpPr>
      <xdr:spPr>
        <a:xfrm>
          <a:off x="6705111" y="1660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126578</xdr:rowOff>
    </xdr:from>
    <xdr:to>
      <xdr:col>85</xdr:col>
      <xdr:colOff>126364</xdr:colOff>
      <xdr:row>38</xdr:row>
      <xdr:rowOff>139700</xdr:rowOff>
    </xdr:to>
    <xdr:cxnSp macro="">
      <xdr:nvCxnSpPr>
        <xdr:cNvPr id="517" name="直線コネクタ 516"/>
        <xdr:cNvCxnSpPr/>
      </xdr:nvCxnSpPr>
      <xdr:spPr>
        <a:xfrm flipV="1">
          <a:off x="16317595" y="5270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13184</xdr:rowOff>
    </xdr:from>
    <xdr:ext cx="249299" cy="259045"/>
    <xdr:sp macro="" textlink="">
      <xdr:nvSpPr>
        <xdr:cNvPr id="518" name="災害復旧事業費最小値テキスト"/>
        <xdr:cNvSpPr txBox="1"/>
      </xdr:nvSpPr>
      <xdr:spPr>
        <a:xfrm>
          <a:off x="16370300" y="6699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73255</xdr:rowOff>
    </xdr:from>
    <xdr:ext cx="534377" cy="259045"/>
    <xdr:sp macro="" textlink="">
      <xdr:nvSpPr>
        <xdr:cNvPr id="520" name="災害復旧事業費最大値テキスト"/>
        <xdr:cNvSpPr txBox="1"/>
      </xdr:nvSpPr>
      <xdr:spPr>
        <a:xfrm>
          <a:off x="16370300" y="50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126578</xdr:rowOff>
    </xdr:from>
    <xdr:to>
      <xdr:col>86</xdr:col>
      <xdr:colOff>25400</xdr:colOff>
      <xdr:row>30</xdr:row>
      <xdr:rowOff>126578</xdr:rowOff>
    </xdr:to>
    <xdr:cxnSp macro="">
      <xdr:nvCxnSpPr>
        <xdr:cNvPr id="521" name="直線コネクタ 520"/>
        <xdr:cNvCxnSpPr/>
      </xdr:nvCxnSpPr>
      <xdr:spPr>
        <a:xfrm>
          <a:off x="16230600" y="527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2" name="直線コネクタ 521"/>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102084</xdr:rowOff>
    </xdr:from>
    <xdr:ext cx="378565" cy="259045"/>
    <xdr:sp macro="" textlink="">
      <xdr:nvSpPr>
        <xdr:cNvPr id="523" name="災害復旧事業費平均値テキスト"/>
        <xdr:cNvSpPr txBox="1"/>
      </xdr:nvSpPr>
      <xdr:spPr>
        <a:xfrm>
          <a:off x="16370300" y="64457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79208</xdr:rowOff>
    </xdr:from>
    <xdr:to>
      <xdr:col>85</xdr:col>
      <xdr:colOff>177800</xdr:colOff>
      <xdr:row>39</xdr:row>
      <xdr:rowOff>9358</xdr:rowOff>
    </xdr:to>
    <xdr:sp macro="" textlink="">
      <xdr:nvSpPr>
        <xdr:cNvPr id="524" name="フローチャート: 判断 523"/>
        <xdr:cNvSpPr/>
      </xdr:nvSpPr>
      <xdr:spPr>
        <a:xfrm>
          <a:off x="16268700" y="659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5" name="直線コネクタ 524"/>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9941</xdr:rowOff>
    </xdr:from>
    <xdr:to>
      <xdr:col>81</xdr:col>
      <xdr:colOff>101600</xdr:colOff>
      <xdr:row>38</xdr:row>
      <xdr:rowOff>111541</xdr:rowOff>
    </xdr:to>
    <xdr:sp macro="" textlink="">
      <xdr:nvSpPr>
        <xdr:cNvPr id="526" name="フローチャート: 判断 525"/>
        <xdr:cNvSpPr/>
      </xdr:nvSpPr>
      <xdr:spPr>
        <a:xfrm>
          <a:off x="154305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128069</xdr:rowOff>
    </xdr:from>
    <xdr:ext cx="469744" cy="259045"/>
    <xdr:sp macro="" textlink="">
      <xdr:nvSpPr>
        <xdr:cNvPr id="527" name="テキスト ボックス 526"/>
        <xdr:cNvSpPr txBox="1"/>
      </xdr:nvSpPr>
      <xdr:spPr>
        <a:xfrm>
          <a:off x="15246428" y="630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8" name="直線コネクタ 527"/>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128128</xdr:rowOff>
    </xdr:from>
    <xdr:to>
      <xdr:col>76</xdr:col>
      <xdr:colOff>165100</xdr:colOff>
      <xdr:row>38</xdr:row>
      <xdr:rowOff>58278</xdr:rowOff>
    </xdr:to>
    <xdr:sp macro="" textlink="">
      <xdr:nvSpPr>
        <xdr:cNvPr id="529" name="フローチャート: 判断 528"/>
        <xdr:cNvSpPr/>
      </xdr:nvSpPr>
      <xdr:spPr>
        <a:xfrm>
          <a:off x="14541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74805</xdr:rowOff>
    </xdr:from>
    <xdr:ext cx="469744" cy="259045"/>
    <xdr:sp macro="" textlink="">
      <xdr:nvSpPr>
        <xdr:cNvPr id="530" name="テキスト ボックス 529"/>
        <xdr:cNvSpPr txBox="1"/>
      </xdr:nvSpPr>
      <xdr:spPr>
        <a:xfrm>
          <a:off x="14357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1" name="直線コネクタ 530"/>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103668</xdr:rowOff>
    </xdr:from>
    <xdr:to>
      <xdr:col>72</xdr:col>
      <xdr:colOff>38100</xdr:colOff>
      <xdr:row>38</xdr:row>
      <xdr:rowOff>33818</xdr:rowOff>
    </xdr:to>
    <xdr:sp macro="" textlink="">
      <xdr:nvSpPr>
        <xdr:cNvPr id="532" name="フローチャート: 判断 531"/>
        <xdr:cNvSpPr/>
      </xdr:nvSpPr>
      <xdr:spPr>
        <a:xfrm>
          <a:off x="13652500" y="64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50345</xdr:rowOff>
    </xdr:from>
    <xdr:ext cx="469744" cy="259045"/>
    <xdr:sp macro="" textlink="">
      <xdr:nvSpPr>
        <xdr:cNvPr id="533" name="テキスト ボックス 532"/>
        <xdr:cNvSpPr txBox="1"/>
      </xdr:nvSpPr>
      <xdr:spPr>
        <a:xfrm>
          <a:off x="13468428" y="622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3495</xdr:rowOff>
    </xdr:from>
    <xdr:to>
      <xdr:col>67</xdr:col>
      <xdr:colOff>101600</xdr:colOff>
      <xdr:row>38</xdr:row>
      <xdr:rowOff>105095</xdr:rowOff>
    </xdr:to>
    <xdr:sp macro="" textlink="">
      <xdr:nvSpPr>
        <xdr:cNvPr id="534" name="フローチャート: 判断 533"/>
        <xdr:cNvSpPr/>
      </xdr:nvSpPr>
      <xdr:spPr>
        <a:xfrm>
          <a:off x="12763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121622</xdr:rowOff>
    </xdr:from>
    <xdr:ext cx="469744" cy="259045"/>
    <xdr:sp macro="" textlink="">
      <xdr:nvSpPr>
        <xdr:cNvPr id="535" name="テキスト ボックス 534"/>
        <xdr:cNvSpPr txBox="1"/>
      </xdr:nvSpPr>
      <xdr:spPr>
        <a:xfrm>
          <a:off x="12579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1" name="楕円 540"/>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57634</xdr:rowOff>
    </xdr:from>
    <xdr:ext cx="249299" cy="259045"/>
    <xdr:sp macro="" textlink="">
      <xdr:nvSpPr>
        <xdr:cNvPr id="542" name="災害復旧事業費該当値テキスト"/>
        <xdr:cNvSpPr txBox="1"/>
      </xdr:nvSpPr>
      <xdr:spPr>
        <a:xfrm>
          <a:off x="16370300" y="6572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3" name="楕円 542"/>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4" name="テキスト ボックス 543"/>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5" name="楕円 544"/>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6" name="テキスト ボックス 545"/>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7" name="楕円 546"/>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8" name="テキスト ボックス 547"/>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9" name="楕円 548"/>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0" name="テキスト ボックス 549"/>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2" name="テキスト ボックス 611"/>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99009</xdr:rowOff>
    </xdr:from>
    <xdr:to>
      <xdr:col>85</xdr:col>
      <xdr:colOff>126364</xdr:colOff>
      <xdr:row>79</xdr:row>
      <xdr:rowOff>74115</xdr:rowOff>
    </xdr:to>
    <xdr:cxnSp macro="">
      <xdr:nvCxnSpPr>
        <xdr:cNvPr id="622" name="直線コネクタ 621"/>
        <xdr:cNvCxnSpPr/>
      </xdr:nvCxnSpPr>
      <xdr:spPr>
        <a:xfrm flipV="1">
          <a:off x="16317595" y="12271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77942</xdr:rowOff>
    </xdr:from>
    <xdr:ext cx="534377" cy="259045"/>
    <xdr:sp macro="" textlink="">
      <xdr:nvSpPr>
        <xdr:cNvPr id="623" name="公債費最小値テキスト"/>
        <xdr:cNvSpPr txBox="1"/>
      </xdr:nvSpPr>
      <xdr:spPr>
        <a:xfrm>
          <a:off x="16370300" y="1362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74115</xdr:rowOff>
    </xdr:from>
    <xdr:to>
      <xdr:col>86</xdr:col>
      <xdr:colOff>25400</xdr:colOff>
      <xdr:row>79</xdr:row>
      <xdr:rowOff>74115</xdr:rowOff>
    </xdr:to>
    <xdr:cxnSp macro="">
      <xdr:nvCxnSpPr>
        <xdr:cNvPr id="624" name="直線コネクタ 623"/>
        <xdr:cNvCxnSpPr/>
      </xdr:nvCxnSpPr>
      <xdr:spPr>
        <a:xfrm>
          <a:off x="16230600" y="13618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45686</xdr:rowOff>
    </xdr:from>
    <xdr:ext cx="534377" cy="259045"/>
    <xdr:sp macro="" textlink="">
      <xdr:nvSpPr>
        <xdr:cNvPr id="625" name="公債費最大値テキスト"/>
        <xdr:cNvSpPr txBox="1"/>
      </xdr:nvSpPr>
      <xdr:spPr>
        <a:xfrm>
          <a:off x="16370300" y="1204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99009</xdr:rowOff>
    </xdr:from>
    <xdr:to>
      <xdr:col>86</xdr:col>
      <xdr:colOff>25400</xdr:colOff>
      <xdr:row>71</xdr:row>
      <xdr:rowOff>99009</xdr:rowOff>
    </xdr:to>
    <xdr:cxnSp macro="">
      <xdr:nvCxnSpPr>
        <xdr:cNvPr id="626" name="直線コネクタ 625"/>
        <xdr:cNvCxnSpPr/>
      </xdr:nvCxnSpPr>
      <xdr:spPr>
        <a:xfrm>
          <a:off x="16230600" y="1227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119560</xdr:rowOff>
    </xdr:from>
    <xdr:to>
      <xdr:col>85</xdr:col>
      <xdr:colOff>127000</xdr:colOff>
      <xdr:row>78</xdr:row>
      <xdr:rowOff>134899</xdr:rowOff>
    </xdr:to>
    <xdr:cxnSp macro="">
      <xdr:nvCxnSpPr>
        <xdr:cNvPr id="627" name="直線コネクタ 626"/>
        <xdr:cNvCxnSpPr/>
      </xdr:nvCxnSpPr>
      <xdr:spPr>
        <a:xfrm>
          <a:off x="15481300" y="13492660"/>
          <a:ext cx="838200" cy="1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123595</xdr:rowOff>
    </xdr:from>
    <xdr:ext cx="534377" cy="259045"/>
    <xdr:sp macro="" textlink="">
      <xdr:nvSpPr>
        <xdr:cNvPr id="628" name="公債費平均値テキスト"/>
        <xdr:cNvSpPr txBox="1"/>
      </xdr:nvSpPr>
      <xdr:spPr>
        <a:xfrm>
          <a:off x="16370300" y="13153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100718</xdr:rowOff>
    </xdr:from>
    <xdr:to>
      <xdr:col>85</xdr:col>
      <xdr:colOff>177800</xdr:colOff>
      <xdr:row>78</xdr:row>
      <xdr:rowOff>30868</xdr:rowOff>
    </xdr:to>
    <xdr:sp macro="" textlink="">
      <xdr:nvSpPr>
        <xdr:cNvPr id="629" name="フローチャート: 判断 628"/>
        <xdr:cNvSpPr/>
      </xdr:nvSpPr>
      <xdr:spPr>
        <a:xfrm>
          <a:off x="162687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110004</xdr:rowOff>
    </xdr:from>
    <xdr:to>
      <xdr:col>81</xdr:col>
      <xdr:colOff>50800</xdr:colOff>
      <xdr:row>78</xdr:row>
      <xdr:rowOff>119560</xdr:rowOff>
    </xdr:to>
    <xdr:cxnSp macro="">
      <xdr:nvCxnSpPr>
        <xdr:cNvPr id="630" name="直線コネクタ 629"/>
        <xdr:cNvCxnSpPr/>
      </xdr:nvCxnSpPr>
      <xdr:spPr>
        <a:xfrm>
          <a:off x="14592300" y="13483104"/>
          <a:ext cx="8890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100626</xdr:rowOff>
    </xdr:from>
    <xdr:to>
      <xdr:col>81</xdr:col>
      <xdr:colOff>101600</xdr:colOff>
      <xdr:row>78</xdr:row>
      <xdr:rowOff>30776</xdr:rowOff>
    </xdr:to>
    <xdr:sp macro="" textlink="">
      <xdr:nvSpPr>
        <xdr:cNvPr id="631" name="フローチャート: 判断 630"/>
        <xdr:cNvSpPr/>
      </xdr:nvSpPr>
      <xdr:spPr>
        <a:xfrm>
          <a:off x="15430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47303</xdr:rowOff>
    </xdr:from>
    <xdr:ext cx="534377" cy="259045"/>
    <xdr:sp macro="" textlink="">
      <xdr:nvSpPr>
        <xdr:cNvPr id="632" name="テキスト ボックス 631"/>
        <xdr:cNvSpPr txBox="1"/>
      </xdr:nvSpPr>
      <xdr:spPr>
        <a:xfrm>
          <a:off x="15214111" y="1307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81682</xdr:rowOff>
    </xdr:from>
    <xdr:to>
      <xdr:col>76</xdr:col>
      <xdr:colOff>114300</xdr:colOff>
      <xdr:row>78</xdr:row>
      <xdr:rowOff>110004</xdr:rowOff>
    </xdr:to>
    <xdr:cxnSp macro="">
      <xdr:nvCxnSpPr>
        <xdr:cNvPr id="633" name="直線コネクタ 632"/>
        <xdr:cNvCxnSpPr/>
      </xdr:nvCxnSpPr>
      <xdr:spPr>
        <a:xfrm>
          <a:off x="13703300" y="13454782"/>
          <a:ext cx="889000" cy="2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101564</xdr:rowOff>
    </xdr:from>
    <xdr:to>
      <xdr:col>76</xdr:col>
      <xdr:colOff>165100</xdr:colOff>
      <xdr:row>78</xdr:row>
      <xdr:rowOff>31714</xdr:rowOff>
    </xdr:to>
    <xdr:sp macro="" textlink="">
      <xdr:nvSpPr>
        <xdr:cNvPr id="634" name="フローチャート: 判断 633"/>
        <xdr:cNvSpPr/>
      </xdr:nvSpPr>
      <xdr:spPr>
        <a:xfrm>
          <a:off x="14541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48241</xdr:rowOff>
    </xdr:from>
    <xdr:ext cx="534377" cy="259045"/>
    <xdr:sp macro="" textlink="">
      <xdr:nvSpPr>
        <xdr:cNvPr id="635" name="テキスト ボックス 634"/>
        <xdr:cNvSpPr txBox="1"/>
      </xdr:nvSpPr>
      <xdr:spPr>
        <a:xfrm>
          <a:off x="14325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49403</xdr:rowOff>
    </xdr:from>
    <xdr:to>
      <xdr:col>71</xdr:col>
      <xdr:colOff>177800</xdr:colOff>
      <xdr:row>78</xdr:row>
      <xdr:rowOff>81682</xdr:rowOff>
    </xdr:to>
    <xdr:cxnSp macro="">
      <xdr:nvCxnSpPr>
        <xdr:cNvPr id="636" name="直線コネクタ 635"/>
        <xdr:cNvCxnSpPr/>
      </xdr:nvCxnSpPr>
      <xdr:spPr>
        <a:xfrm>
          <a:off x="12814300" y="13422503"/>
          <a:ext cx="889000" cy="3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64852</xdr:rowOff>
    </xdr:from>
    <xdr:to>
      <xdr:col>72</xdr:col>
      <xdr:colOff>38100</xdr:colOff>
      <xdr:row>77</xdr:row>
      <xdr:rowOff>166452</xdr:rowOff>
    </xdr:to>
    <xdr:sp macro="" textlink="">
      <xdr:nvSpPr>
        <xdr:cNvPr id="637" name="フローチャート: 判断 636"/>
        <xdr:cNvSpPr/>
      </xdr:nvSpPr>
      <xdr:spPr>
        <a:xfrm>
          <a:off x="13652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11529</xdr:rowOff>
    </xdr:from>
    <xdr:ext cx="534377" cy="259045"/>
    <xdr:sp macro="" textlink="">
      <xdr:nvSpPr>
        <xdr:cNvPr id="638" name="テキスト ボックス 637"/>
        <xdr:cNvSpPr txBox="1"/>
      </xdr:nvSpPr>
      <xdr:spPr>
        <a:xfrm>
          <a:off x="13436111" y="130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151194</xdr:rowOff>
    </xdr:from>
    <xdr:to>
      <xdr:col>67</xdr:col>
      <xdr:colOff>101600</xdr:colOff>
      <xdr:row>77</xdr:row>
      <xdr:rowOff>81344</xdr:rowOff>
    </xdr:to>
    <xdr:sp macro="" textlink="">
      <xdr:nvSpPr>
        <xdr:cNvPr id="639" name="フローチャート: 判断 638"/>
        <xdr:cNvSpPr/>
      </xdr:nvSpPr>
      <xdr:spPr>
        <a:xfrm>
          <a:off x="12763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97871</xdr:rowOff>
    </xdr:from>
    <xdr:ext cx="534377" cy="259045"/>
    <xdr:sp macro="" textlink="">
      <xdr:nvSpPr>
        <xdr:cNvPr id="640" name="テキスト ボックス 639"/>
        <xdr:cNvSpPr txBox="1"/>
      </xdr:nvSpPr>
      <xdr:spPr>
        <a:xfrm>
          <a:off x="12547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84099</xdr:rowOff>
    </xdr:from>
    <xdr:to>
      <xdr:col>85</xdr:col>
      <xdr:colOff>177800</xdr:colOff>
      <xdr:row>79</xdr:row>
      <xdr:rowOff>14249</xdr:rowOff>
    </xdr:to>
    <xdr:sp macro="" textlink="">
      <xdr:nvSpPr>
        <xdr:cNvPr id="646" name="楕円 645"/>
        <xdr:cNvSpPr/>
      </xdr:nvSpPr>
      <xdr:spPr>
        <a:xfrm>
          <a:off x="16268700" y="1345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170476</xdr:rowOff>
    </xdr:from>
    <xdr:ext cx="534377" cy="259045"/>
    <xdr:sp macro="" textlink="">
      <xdr:nvSpPr>
        <xdr:cNvPr id="647" name="公債費該当値テキスト"/>
        <xdr:cNvSpPr txBox="1"/>
      </xdr:nvSpPr>
      <xdr:spPr>
        <a:xfrm>
          <a:off x="16370300" y="13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68760</xdr:rowOff>
    </xdr:from>
    <xdr:to>
      <xdr:col>81</xdr:col>
      <xdr:colOff>101600</xdr:colOff>
      <xdr:row>78</xdr:row>
      <xdr:rowOff>170360</xdr:rowOff>
    </xdr:to>
    <xdr:sp macro="" textlink="">
      <xdr:nvSpPr>
        <xdr:cNvPr id="648" name="楕円 647"/>
        <xdr:cNvSpPr/>
      </xdr:nvSpPr>
      <xdr:spPr>
        <a:xfrm>
          <a:off x="15430500" y="1344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161487</xdr:rowOff>
    </xdr:from>
    <xdr:ext cx="534377" cy="259045"/>
    <xdr:sp macro="" textlink="">
      <xdr:nvSpPr>
        <xdr:cNvPr id="649" name="テキスト ボックス 648"/>
        <xdr:cNvSpPr txBox="1"/>
      </xdr:nvSpPr>
      <xdr:spPr>
        <a:xfrm>
          <a:off x="15214111" y="135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59204</xdr:rowOff>
    </xdr:from>
    <xdr:to>
      <xdr:col>76</xdr:col>
      <xdr:colOff>165100</xdr:colOff>
      <xdr:row>78</xdr:row>
      <xdr:rowOff>160804</xdr:rowOff>
    </xdr:to>
    <xdr:sp macro="" textlink="">
      <xdr:nvSpPr>
        <xdr:cNvPr id="650" name="楕円 649"/>
        <xdr:cNvSpPr/>
      </xdr:nvSpPr>
      <xdr:spPr>
        <a:xfrm>
          <a:off x="14541500" y="1343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151931</xdr:rowOff>
    </xdr:from>
    <xdr:ext cx="534377" cy="259045"/>
    <xdr:sp macro="" textlink="">
      <xdr:nvSpPr>
        <xdr:cNvPr id="651" name="テキスト ボックス 650"/>
        <xdr:cNvSpPr txBox="1"/>
      </xdr:nvSpPr>
      <xdr:spPr>
        <a:xfrm>
          <a:off x="14325111" y="1352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30882</xdr:rowOff>
    </xdr:from>
    <xdr:to>
      <xdr:col>72</xdr:col>
      <xdr:colOff>38100</xdr:colOff>
      <xdr:row>78</xdr:row>
      <xdr:rowOff>132482</xdr:rowOff>
    </xdr:to>
    <xdr:sp macro="" textlink="">
      <xdr:nvSpPr>
        <xdr:cNvPr id="652" name="楕円 651"/>
        <xdr:cNvSpPr/>
      </xdr:nvSpPr>
      <xdr:spPr>
        <a:xfrm>
          <a:off x="13652500" y="1340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123609</xdr:rowOff>
    </xdr:from>
    <xdr:ext cx="534377" cy="259045"/>
    <xdr:sp macro="" textlink="">
      <xdr:nvSpPr>
        <xdr:cNvPr id="653" name="テキスト ボックス 652"/>
        <xdr:cNvSpPr txBox="1"/>
      </xdr:nvSpPr>
      <xdr:spPr>
        <a:xfrm>
          <a:off x="13436111" y="1349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170053</xdr:rowOff>
    </xdr:from>
    <xdr:to>
      <xdr:col>67</xdr:col>
      <xdr:colOff>101600</xdr:colOff>
      <xdr:row>78</xdr:row>
      <xdr:rowOff>100203</xdr:rowOff>
    </xdr:to>
    <xdr:sp macro="" textlink="">
      <xdr:nvSpPr>
        <xdr:cNvPr id="654" name="楕円 653"/>
        <xdr:cNvSpPr/>
      </xdr:nvSpPr>
      <xdr:spPr>
        <a:xfrm>
          <a:off x="12763500" y="1337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91330</xdr:rowOff>
    </xdr:from>
    <xdr:ext cx="534377" cy="259045"/>
    <xdr:sp macro="" textlink="">
      <xdr:nvSpPr>
        <xdr:cNvPr id="655" name="テキスト ボックス 654"/>
        <xdr:cNvSpPr txBox="1"/>
      </xdr:nvSpPr>
      <xdr:spPr>
        <a:xfrm>
          <a:off x="12547111" y="1346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1" name="テキスト ボックス 670"/>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3" name="テキスト ボックス 67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104611</xdr:rowOff>
    </xdr:from>
    <xdr:to>
      <xdr:col>85</xdr:col>
      <xdr:colOff>126364</xdr:colOff>
      <xdr:row>98</xdr:row>
      <xdr:rowOff>3284</xdr:rowOff>
    </xdr:to>
    <xdr:cxnSp macro="">
      <xdr:nvCxnSpPr>
        <xdr:cNvPr id="675" name="直線コネクタ 674"/>
        <xdr:cNvCxnSpPr/>
      </xdr:nvCxnSpPr>
      <xdr:spPr>
        <a:xfrm flipV="1">
          <a:off x="16317595" y="15535111"/>
          <a:ext cx="1269" cy="1270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7111</xdr:rowOff>
    </xdr:from>
    <xdr:ext cx="378565" cy="259045"/>
    <xdr:sp macro="" textlink="">
      <xdr:nvSpPr>
        <xdr:cNvPr id="676" name="積立金最小値テキスト"/>
        <xdr:cNvSpPr txBox="1"/>
      </xdr:nvSpPr>
      <xdr:spPr>
        <a:xfrm>
          <a:off x="16370300" y="1680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3284</xdr:rowOff>
    </xdr:from>
    <xdr:to>
      <xdr:col>86</xdr:col>
      <xdr:colOff>25400</xdr:colOff>
      <xdr:row>98</xdr:row>
      <xdr:rowOff>3284</xdr:rowOff>
    </xdr:to>
    <xdr:cxnSp macro="">
      <xdr:nvCxnSpPr>
        <xdr:cNvPr id="677" name="直線コネクタ 676"/>
        <xdr:cNvCxnSpPr/>
      </xdr:nvCxnSpPr>
      <xdr:spPr>
        <a:xfrm>
          <a:off x="16230600" y="1680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51288</xdr:rowOff>
    </xdr:from>
    <xdr:ext cx="534377" cy="259045"/>
    <xdr:sp macro="" textlink="">
      <xdr:nvSpPr>
        <xdr:cNvPr id="678" name="積立金最大値テキスト"/>
        <xdr:cNvSpPr txBox="1"/>
      </xdr:nvSpPr>
      <xdr:spPr>
        <a:xfrm>
          <a:off x="16370300" y="1531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104611</xdr:rowOff>
    </xdr:from>
    <xdr:to>
      <xdr:col>86</xdr:col>
      <xdr:colOff>25400</xdr:colOff>
      <xdr:row>90</xdr:row>
      <xdr:rowOff>104611</xdr:rowOff>
    </xdr:to>
    <xdr:cxnSp macro="">
      <xdr:nvCxnSpPr>
        <xdr:cNvPr id="679" name="直線コネクタ 678"/>
        <xdr:cNvCxnSpPr/>
      </xdr:nvCxnSpPr>
      <xdr:spPr>
        <a:xfrm>
          <a:off x="16230600" y="1553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83865</xdr:rowOff>
    </xdr:from>
    <xdr:to>
      <xdr:col>85</xdr:col>
      <xdr:colOff>127000</xdr:colOff>
      <xdr:row>97</xdr:row>
      <xdr:rowOff>104553</xdr:rowOff>
    </xdr:to>
    <xdr:cxnSp macro="">
      <xdr:nvCxnSpPr>
        <xdr:cNvPr id="680" name="直線コネクタ 679"/>
        <xdr:cNvCxnSpPr/>
      </xdr:nvCxnSpPr>
      <xdr:spPr>
        <a:xfrm>
          <a:off x="15481300" y="16714515"/>
          <a:ext cx="8382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27652</xdr:rowOff>
    </xdr:from>
    <xdr:ext cx="469744" cy="259045"/>
    <xdr:sp macro="" textlink="">
      <xdr:nvSpPr>
        <xdr:cNvPr id="681" name="積立金平均値テキスト"/>
        <xdr:cNvSpPr txBox="1"/>
      </xdr:nvSpPr>
      <xdr:spPr>
        <a:xfrm>
          <a:off x="16370300" y="16143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4775</xdr:rowOff>
    </xdr:from>
    <xdr:to>
      <xdr:col>85</xdr:col>
      <xdr:colOff>177800</xdr:colOff>
      <xdr:row>95</xdr:row>
      <xdr:rowOff>106375</xdr:rowOff>
    </xdr:to>
    <xdr:sp macro="" textlink="">
      <xdr:nvSpPr>
        <xdr:cNvPr id="682" name="フローチャート: 判断 681"/>
        <xdr:cNvSpPr/>
      </xdr:nvSpPr>
      <xdr:spPr>
        <a:xfrm>
          <a:off x="16268700" y="1629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83865</xdr:rowOff>
    </xdr:from>
    <xdr:to>
      <xdr:col>81</xdr:col>
      <xdr:colOff>50800</xdr:colOff>
      <xdr:row>97</xdr:row>
      <xdr:rowOff>94438</xdr:rowOff>
    </xdr:to>
    <xdr:cxnSp macro="">
      <xdr:nvCxnSpPr>
        <xdr:cNvPr id="683" name="直線コネクタ 682"/>
        <xdr:cNvCxnSpPr/>
      </xdr:nvCxnSpPr>
      <xdr:spPr>
        <a:xfrm flipV="1">
          <a:off x="14592300" y="16714515"/>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155023</xdr:rowOff>
    </xdr:from>
    <xdr:to>
      <xdr:col>81</xdr:col>
      <xdr:colOff>101600</xdr:colOff>
      <xdr:row>95</xdr:row>
      <xdr:rowOff>85173</xdr:rowOff>
    </xdr:to>
    <xdr:sp macro="" textlink="">
      <xdr:nvSpPr>
        <xdr:cNvPr id="684" name="フローチャート: 判断 683"/>
        <xdr:cNvSpPr/>
      </xdr:nvSpPr>
      <xdr:spPr>
        <a:xfrm>
          <a:off x="15430500" y="1627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101700</xdr:rowOff>
    </xdr:from>
    <xdr:ext cx="469744" cy="259045"/>
    <xdr:sp macro="" textlink="">
      <xdr:nvSpPr>
        <xdr:cNvPr id="685" name="テキスト ボックス 684"/>
        <xdr:cNvSpPr txBox="1"/>
      </xdr:nvSpPr>
      <xdr:spPr>
        <a:xfrm>
          <a:off x="15246428" y="1604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90266</xdr:rowOff>
    </xdr:from>
    <xdr:to>
      <xdr:col>76</xdr:col>
      <xdr:colOff>114300</xdr:colOff>
      <xdr:row>97</xdr:row>
      <xdr:rowOff>94438</xdr:rowOff>
    </xdr:to>
    <xdr:cxnSp macro="">
      <xdr:nvCxnSpPr>
        <xdr:cNvPr id="686" name="直線コネクタ 685"/>
        <xdr:cNvCxnSpPr/>
      </xdr:nvCxnSpPr>
      <xdr:spPr>
        <a:xfrm>
          <a:off x="13703300" y="16720916"/>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68954</xdr:rowOff>
    </xdr:from>
    <xdr:to>
      <xdr:col>76</xdr:col>
      <xdr:colOff>165100</xdr:colOff>
      <xdr:row>95</xdr:row>
      <xdr:rowOff>170554</xdr:rowOff>
    </xdr:to>
    <xdr:sp macro="" textlink="">
      <xdr:nvSpPr>
        <xdr:cNvPr id="687" name="フローチャート: 判断 686"/>
        <xdr:cNvSpPr/>
      </xdr:nvSpPr>
      <xdr:spPr>
        <a:xfrm>
          <a:off x="14541500" y="1635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15631</xdr:rowOff>
    </xdr:from>
    <xdr:ext cx="469744" cy="259045"/>
    <xdr:sp macro="" textlink="">
      <xdr:nvSpPr>
        <xdr:cNvPr id="688" name="テキスト ボックス 687"/>
        <xdr:cNvSpPr txBox="1"/>
      </xdr:nvSpPr>
      <xdr:spPr>
        <a:xfrm>
          <a:off x="14357428" y="1613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90266</xdr:rowOff>
    </xdr:from>
    <xdr:to>
      <xdr:col>71</xdr:col>
      <xdr:colOff>177800</xdr:colOff>
      <xdr:row>97</xdr:row>
      <xdr:rowOff>121183</xdr:rowOff>
    </xdr:to>
    <xdr:cxnSp macro="">
      <xdr:nvCxnSpPr>
        <xdr:cNvPr id="689" name="直線コネクタ 688"/>
        <xdr:cNvCxnSpPr/>
      </xdr:nvCxnSpPr>
      <xdr:spPr>
        <a:xfrm flipV="1">
          <a:off x="12814300" y="16720916"/>
          <a:ext cx="889000" cy="3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50037</xdr:rowOff>
    </xdr:from>
    <xdr:to>
      <xdr:col>72</xdr:col>
      <xdr:colOff>38100</xdr:colOff>
      <xdr:row>95</xdr:row>
      <xdr:rowOff>151637</xdr:rowOff>
    </xdr:to>
    <xdr:sp macro="" textlink="">
      <xdr:nvSpPr>
        <xdr:cNvPr id="690" name="フローチャート: 判断 689"/>
        <xdr:cNvSpPr/>
      </xdr:nvSpPr>
      <xdr:spPr>
        <a:xfrm>
          <a:off x="13652500" y="1633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168164</xdr:rowOff>
    </xdr:from>
    <xdr:ext cx="469744" cy="259045"/>
    <xdr:sp macro="" textlink="">
      <xdr:nvSpPr>
        <xdr:cNvPr id="691" name="テキスト ボックス 690"/>
        <xdr:cNvSpPr txBox="1"/>
      </xdr:nvSpPr>
      <xdr:spPr>
        <a:xfrm>
          <a:off x="13468428" y="161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157880</xdr:rowOff>
    </xdr:from>
    <xdr:to>
      <xdr:col>67</xdr:col>
      <xdr:colOff>101600</xdr:colOff>
      <xdr:row>95</xdr:row>
      <xdr:rowOff>88030</xdr:rowOff>
    </xdr:to>
    <xdr:sp macro="" textlink="">
      <xdr:nvSpPr>
        <xdr:cNvPr id="692" name="フローチャート: 判断 691"/>
        <xdr:cNvSpPr/>
      </xdr:nvSpPr>
      <xdr:spPr>
        <a:xfrm>
          <a:off x="12763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104557</xdr:rowOff>
    </xdr:from>
    <xdr:ext cx="469744" cy="259045"/>
    <xdr:sp macro="" textlink="">
      <xdr:nvSpPr>
        <xdr:cNvPr id="693" name="テキスト ボックス 692"/>
        <xdr:cNvSpPr txBox="1"/>
      </xdr:nvSpPr>
      <xdr:spPr>
        <a:xfrm>
          <a:off x="12579428" y="160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53753</xdr:rowOff>
    </xdr:from>
    <xdr:to>
      <xdr:col>85</xdr:col>
      <xdr:colOff>177800</xdr:colOff>
      <xdr:row>97</xdr:row>
      <xdr:rowOff>155353</xdr:rowOff>
    </xdr:to>
    <xdr:sp macro="" textlink="">
      <xdr:nvSpPr>
        <xdr:cNvPr id="699" name="楕円 698"/>
        <xdr:cNvSpPr/>
      </xdr:nvSpPr>
      <xdr:spPr>
        <a:xfrm>
          <a:off x="16268700" y="1668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140130</xdr:rowOff>
    </xdr:from>
    <xdr:ext cx="469744" cy="259045"/>
    <xdr:sp macro="" textlink="">
      <xdr:nvSpPr>
        <xdr:cNvPr id="700" name="積立金該当値テキスト"/>
        <xdr:cNvSpPr txBox="1"/>
      </xdr:nvSpPr>
      <xdr:spPr>
        <a:xfrm>
          <a:off x="16370300" y="1659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33065</xdr:rowOff>
    </xdr:from>
    <xdr:to>
      <xdr:col>81</xdr:col>
      <xdr:colOff>101600</xdr:colOff>
      <xdr:row>97</xdr:row>
      <xdr:rowOff>134665</xdr:rowOff>
    </xdr:to>
    <xdr:sp macro="" textlink="">
      <xdr:nvSpPr>
        <xdr:cNvPr id="701" name="楕円 700"/>
        <xdr:cNvSpPr/>
      </xdr:nvSpPr>
      <xdr:spPr>
        <a:xfrm>
          <a:off x="15430500" y="1666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125792</xdr:rowOff>
    </xdr:from>
    <xdr:ext cx="469744" cy="259045"/>
    <xdr:sp macro="" textlink="">
      <xdr:nvSpPr>
        <xdr:cNvPr id="702" name="テキスト ボックス 701"/>
        <xdr:cNvSpPr txBox="1"/>
      </xdr:nvSpPr>
      <xdr:spPr>
        <a:xfrm>
          <a:off x="15246428" y="1675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43638</xdr:rowOff>
    </xdr:from>
    <xdr:to>
      <xdr:col>76</xdr:col>
      <xdr:colOff>165100</xdr:colOff>
      <xdr:row>97</xdr:row>
      <xdr:rowOff>145238</xdr:rowOff>
    </xdr:to>
    <xdr:sp macro="" textlink="">
      <xdr:nvSpPr>
        <xdr:cNvPr id="703" name="楕円 702"/>
        <xdr:cNvSpPr/>
      </xdr:nvSpPr>
      <xdr:spPr>
        <a:xfrm>
          <a:off x="14541500" y="1667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136365</xdr:rowOff>
    </xdr:from>
    <xdr:ext cx="469744" cy="259045"/>
    <xdr:sp macro="" textlink="">
      <xdr:nvSpPr>
        <xdr:cNvPr id="704" name="テキスト ボックス 703"/>
        <xdr:cNvSpPr txBox="1"/>
      </xdr:nvSpPr>
      <xdr:spPr>
        <a:xfrm>
          <a:off x="14357428" y="1676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39466</xdr:rowOff>
    </xdr:from>
    <xdr:to>
      <xdr:col>72</xdr:col>
      <xdr:colOff>38100</xdr:colOff>
      <xdr:row>97</xdr:row>
      <xdr:rowOff>141066</xdr:rowOff>
    </xdr:to>
    <xdr:sp macro="" textlink="">
      <xdr:nvSpPr>
        <xdr:cNvPr id="705" name="楕円 704"/>
        <xdr:cNvSpPr/>
      </xdr:nvSpPr>
      <xdr:spPr>
        <a:xfrm>
          <a:off x="13652500" y="166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132193</xdr:rowOff>
    </xdr:from>
    <xdr:ext cx="469744" cy="259045"/>
    <xdr:sp macro="" textlink="">
      <xdr:nvSpPr>
        <xdr:cNvPr id="706" name="テキスト ボックス 705"/>
        <xdr:cNvSpPr txBox="1"/>
      </xdr:nvSpPr>
      <xdr:spPr>
        <a:xfrm>
          <a:off x="13468428" y="1676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70383</xdr:rowOff>
    </xdr:from>
    <xdr:to>
      <xdr:col>67</xdr:col>
      <xdr:colOff>101600</xdr:colOff>
      <xdr:row>98</xdr:row>
      <xdr:rowOff>533</xdr:rowOff>
    </xdr:to>
    <xdr:sp macro="" textlink="">
      <xdr:nvSpPr>
        <xdr:cNvPr id="707" name="楕円 706"/>
        <xdr:cNvSpPr/>
      </xdr:nvSpPr>
      <xdr:spPr>
        <a:xfrm>
          <a:off x="12763500" y="1670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163110</xdr:rowOff>
    </xdr:from>
    <xdr:ext cx="469744" cy="259045"/>
    <xdr:sp macro="" textlink="">
      <xdr:nvSpPr>
        <xdr:cNvPr id="708" name="テキスト ボックス 707"/>
        <xdr:cNvSpPr txBox="1"/>
      </xdr:nvSpPr>
      <xdr:spPr>
        <a:xfrm>
          <a:off x="12579428" y="1679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0" name="テキスト ボックス 72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98225</xdr:rowOff>
    </xdr:from>
    <xdr:to>
      <xdr:col>116</xdr:col>
      <xdr:colOff>62864</xdr:colOff>
      <xdr:row>39</xdr:row>
      <xdr:rowOff>98878</xdr:rowOff>
    </xdr:to>
    <xdr:cxnSp macro="">
      <xdr:nvCxnSpPr>
        <xdr:cNvPr id="734" name="直線コネクタ 733"/>
        <xdr:cNvCxnSpPr/>
      </xdr:nvCxnSpPr>
      <xdr:spPr>
        <a:xfrm flipV="1">
          <a:off x="22159595" y="5241725"/>
          <a:ext cx="1269" cy="154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44902</xdr:rowOff>
    </xdr:from>
    <xdr:ext cx="469744" cy="259045"/>
    <xdr:sp macro="" textlink="">
      <xdr:nvSpPr>
        <xdr:cNvPr id="737" name="投資及び出資金最大値テキスト"/>
        <xdr:cNvSpPr txBox="1"/>
      </xdr:nvSpPr>
      <xdr:spPr>
        <a:xfrm>
          <a:off x="22212300" y="501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98225</xdr:rowOff>
    </xdr:from>
    <xdr:to>
      <xdr:col>116</xdr:col>
      <xdr:colOff>152400</xdr:colOff>
      <xdr:row>30</xdr:row>
      <xdr:rowOff>98225</xdr:rowOff>
    </xdr:to>
    <xdr:cxnSp macro="">
      <xdr:nvCxnSpPr>
        <xdr:cNvPr id="738" name="直線コネクタ 737"/>
        <xdr:cNvCxnSpPr/>
      </xdr:nvCxnSpPr>
      <xdr:spPr>
        <a:xfrm>
          <a:off x="22072600" y="52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166641</xdr:rowOff>
    </xdr:from>
    <xdr:ext cx="378565" cy="259045"/>
    <xdr:sp macro="" textlink="">
      <xdr:nvSpPr>
        <xdr:cNvPr id="740" name="投資及び出資金平均値テキスト"/>
        <xdr:cNvSpPr txBox="1"/>
      </xdr:nvSpPr>
      <xdr:spPr>
        <a:xfrm>
          <a:off x="22212300" y="6338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41" name="フローチャート: 判断 740"/>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44813</xdr:rowOff>
    </xdr:from>
    <xdr:to>
      <xdr:col>112</xdr:col>
      <xdr:colOff>38100</xdr:colOff>
      <xdr:row>38</xdr:row>
      <xdr:rowOff>146413</xdr:rowOff>
    </xdr:to>
    <xdr:sp macro="" textlink="">
      <xdr:nvSpPr>
        <xdr:cNvPr id="743" name="フローチャート: 判断 742"/>
        <xdr:cNvSpPr/>
      </xdr:nvSpPr>
      <xdr:spPr>
        <a:xfrm>
          <a:off x="21272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162940</xdr:rowOff>
    </xdr:from>
    <xdr:ext cx="378565" cy="259045"/>
    <xdr:sp macro="" textlink="">
      <xdr:nvSpPr>
        <xdr:cNvPr id="744" name="テキスト ボックス 743"/>
        <xdr:cNvSpPr txBox="1"/>
      </xdr:nvSpPr>
      <xdr:spPr>
        <a:xfrm>
          <a:off x="21134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48405</xdr:rowOff>
    </xdr:from>
    <xdr:to>
      <xdr:col>107</xdr:col>
      <xdr:colOff>101600</xdr:colOff>
      <xdr:row>38</xdr:row>
      <xdr:rowOff>150005</xdr:rowOff>
    </xdr:to>
    <xdr:sp macro="" textlink="">
      <xdr:nvSpPr>
        <xdr:cNvPr id="746" name="フローチャート: 判断 745"/>
        <xdr:cNvSpPr/>
      </xdr:nvSpPr>
      <xdr:spPr>
        <a:xfrm>
          <a:off x="20383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166532</xdr:rowOff>
    </xdr:from>
    <xdr:ext cx="378565" cy="259045"/>
    <xdr:sp macro="" textlink="">
      <xdr:nvSpPr>
        <xdr:cNvPr id="747" name="テキスト ボックス 746"/>
        <xdr:cNvSpPr txBox="1"/>
      </xdr:nvSpPr>
      <xdr:spPr>
        <a:xfrm>
          <a:off x="20245017" y="633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10196</xdr:rowOff>
    </xdr:from>
    <xdr:to>
      <xdr:col>102</xdr:col>
      <xdr:colOff>165100</xdr:colOff>
      <xdr:row>38</xdr:row>
      <xdr:rowOff>111796</xdr:rowOff>
    </xdr:to>
    <xdr:sp macro="" textlink="">
      <xdr:nvSpPr>
        <xdr:cNvPr id="749" name="フローチャート: 判断 748"/>
        <xdr:cNvSpPr/>
      </xdr:nvSpPr>
      <xdr:spPr>
        <a:xfrm>
          <a:off x="19494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128323</xdr:rowOff>
    </xdr:from>
    <xdr:ext cx="378565" cy="259045"/>
    <xdr:sp macro="" textlink="">
      <xdr:nvSpPr>
        <xdr:cNvPr id="750" name="テキスト ボックス 749"/>
        <xdr:cNvSpPr txBox="1"/>
      </xdr:nvSpPr>
      <xdr:spPr>
        <a:xfrm>
          <a:off x="19356017" y="6300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38281</xdr:rowOff>
    </xdr:from>
    <xdr:to>
      <xdr:col>98</xdr:col>
      <xdr:colOff>38100</xdr:colOff>
      <xdr:row>38</xdr:row>
      <xdr:rowOff>139881</xdr:rowOff>
    </xdr:to>
    <xdr:sp macro="" textlink="">
      <xdr:nvSpPr>
        <xdr:cNvPr id="751" name="フローチャート: 判断 750"/>
        <xdr:cNvSpPr/>
      </xdr:nvSpPr>
      <xdr:spPr>
        <a:xfrm>
          <a:off x="18605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156408</xdr:rowOff>
    </xdr:from>
    <xdr:ext cx="378565" cy="259045"/>
    <xdr:sp macro="" textlink="">
      <xdr:nvSpPr>
        <xdr:cNvPr id="752" name="テキスト ボックス 751"/>
        <xdr:cNvSpPr txBox="1"/>
      </xdr:nvSpPr>
      <xdr:spPr>
        <a:xfrm>
          <a:off x="18467017" y="6328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67828</xdr:rowOff>
    </xdr:from>
    <xdr:to>
      <xdr:col>116</xdr:col>
      <xdr:colOff>62864</xdr:colOff>
      <xdr:row>58</xdr:row>
      <xdr:rowOff>139700</xdr:rowOff>
    </xdr:to>
    <xdr:cxnSp macro="">
      <xdr:nvCxnSpPr>
        <xdr:cNvPr id="789" name="直線コネクタ 788"/>
        <xdr:cNvCxnSpPr/>
      </xdr:nvCxnSpPr>
      <xdr:spPr>
        <a:xfrm flipV="1">
          <a:off x="22159595" y="8640328"/>
          <a:ext cx="1269" cy="1443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14505</xdr:rowOff>
    </xdr:from>
    <xdr:ext cx="534377" cy="259045"/>
    <xdr:sp macro="" textlink="">
      <xdr:nvSpPr>
        <xdr:cNvPr id="792" name="貸付金最大値テキスト"/>
        <xdr:cNvSpPr txBox="1"/>
      </xdr:nvSpPr>
      <xdr:spPr>
        <a:xfrm>
          <a:off x="22212300" y="841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67828</xdr:rowOff>
    </xdr:from>
    <xdr:to>
      <xdr:col>116</xdr:col>
      <xdr:colOff>152400</xdr:colOff>
      <xdr:row>50</xdr:row>
      <xdr:rowOff>67828</xdr:rowOff>
    </xdr:to>
    <xdr:cxnSp macro="">
      <xdr:nvCxnSpPr>
        <xdr:cNvPr id="793" name="直線コネクタ 792"/>
        <xdr:cNvCxnSpPr/>
      </xdr:nvCxnSpPr>
      <xdr:spPr>
        <a:xfrm>
          <a:off x="22072600" y="86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53701</xdr:rowOff>
    </xdr:from>
    <xdr:to>
      <xdr:col>116</xdr:col>
      <xdr:colOff>63500</xdr:colOff>
      <xdr:row>58</xdr:row>
      <xdr:rowOff>63073</xdr:rowOff>
    </xdr:to>
    <xdr:cxnSp macro="">
      <xdr:nvCxnSpPr>
        <xdr:cNvPr id="794" name="直線コネクタ 793"/>
        <xdr:cNvCxnSpPr/>
      </xdr:nvCxnSpPr>
      <xdr:spPr>
        <a:xfrm flipV="1">
          <a:off x="21323300" y="9997801"/>
          <a:ext cx="8382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146753</xdr:rowOff>
    </xdr:from>
    <xdr:ext cx="469744" cy="259045"/>
    <xdr:sp macro="" textlink="">
      <xdr:nvSpPr>
        <xdr:cNvPr id="795" name="貸付金平均値テキスト"/>
        <xdr:cNvSpPr txBox="1"/>
      </xdr:nvSpPr>
      <xdr:spPr>
        <a:xfrm>
          <a:off x="22212300" y="974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123876</xdr:rowOff>
    </xdr:from>
    <xdr:to>
      <xdr:col>116</xdr:col>
      <xdr:colOff>114300</xdr:colOff>
      <xdr:row>58</xdr:row>
      <xdr:rowOff>54026</xdr:rowOff>
    </xdr:to>
    <xdr:sp macro="" textlink="">
      <xdr:nvSpPr>
        <xdr:cNvPr id="796" name="フローチャート: 判断 795"/>
        <xdr:cNvSpPr/>
      </xdr:nvSpPr>
      <xdr:spPr>
        <a:xfrm>
          <a:off x="22110700" y="989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63073</xdr:rowOff>
    </xdr:from>
    <xdr:to>
      <xdr:col>111</xdr:col>
      <xdr:colOff>177800</xdr:colOff>
      <xdr:row>58</xdr:row>
      <xdr:rowOff>70891</xdr:rowOff>
    </xdr:to>
    <xdr:cxnSp macro="">
      <xdr:nvCxnSpPr>
        <xdr:cNvPr id="797" name="直線コネクタ 796"/>
        <xdr:cNvCxnSpPr/>
      </xdr:nvCxnSpPr>
      <xdr:spPr>
        <a:xfrm flipV="1">
          <a:off x="20434300" y="10007173"/>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119441</xdr:rowOff>
    </xdr:from>
    <xdr:to>
      <xdr:col>112</xdr:col>
      <xdr:colOff>38100</xdr:colOff>
      <xdr:row>58</xdr:row>
      <xdr:rowOff>49591</xdr:rowOff>
    </xdr:to>
    <xdr:sp macro="" textlink="">
      <xdr:nvSpPr>
        <xdr:cNvPr id="798" name="フローチャート: 判断 797"/>
        <xdr:cNvSpPr/>
      </xdr:nvSpPr>
      <xdr:spPr>
        <a:xfrm>
          <a:off x="212725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66118</xdr:rowOff>
    </xdr:from>
    <xdr:ext cx="469744" cy="259045"/>
    <xdr:sp macro="" textlink="">
      <xdr:nvSpPr>
        <xdr:cNvPr id="799" name="テキスト ボックス 798"/>
        <xdr:cNvSpPr txBox="1"/>
      </xdr:nvSpPr>
      <xdr:spPr>
        <a:xfrm>
          <a:off x="21088428" y="966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26498</xdr:rowOff>
    </xdr:from>
    <xdr:to>
      <xdr:col>107</xdr:col>
      <xdr:colOff>50800</xdr:colOff>
      <xdr:row>58</xdr:row>
      <xdr:rowOff>70891</xdr:rowOff>
    </xdr:to>
    <xdr:cxnSp macro="">
      <xdr:nvCxnSpPr>
        <xdr:cNvPr id="800" name="直線コネクタ 799"/>
        <xdr:cNvCxnSpPr/>
      </xdr:nvCxnSpPr>
      <xdr:spPr>
        <a:xfrm>
          <a:off x="19545300" y="9970598"/>
          <a:ext cx="889000" cy="4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109062</xdr:rowOff>
    </xdr:from>
    <xdr:to>
      <xdr:col>107</xdr:col>
      <xdr:colOff>101600</xdr:colOff>
      <xdr:row>58</xdr:row>
      <xdr:rowOff>39212</xdr:rowOff>
    </xdr:to>
    <xdr:sp macro="" textlink="">
      <xdr:nvSpPr>
        <xdr:cNvPr id="801" name="フローチャート: 判断 800"/>
        <xdr:cNvSpPr/>
      </xdr:nvSpPr>
      <xdr:spPr>
        <a:xfrm>
          <a:off x="20383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55739</xdr:rowOff>
    </xdr:from>
    <xdr:ext cx="469744" cy="259045"/>
    <xdr:sp macro="" textlink="">
      <xdr:nvSpPr>
        <xdr:cNvPr id="802" name="テキスト ボックス 801"/>
        <xdr:cNvSpPr txBox="1"/>
      </xdr:nvSpPr>
      <xdr:spPr>
        <a:xfrm>
          <a:off x="20199428" y="96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26498</xdr:rowOff>
    </xdr:from>
    <xdr:to>
      <xdr:col>102</xdr:col>
      <xdr:colOff>114300</xdr:colOff>
      <xdr:row>58</xdr:row>
      <xdr:rowOff>30795</xdr:rowOff>
    </xdr:to>
    <xdr:cxnSp macro="">
      <xdr:nvCxnSpPr>
        <xdr:cNvPr id="803" name="直線コネクタ 802"/>
        <xdr:cNvCxnSpPr/>
      </xdr:nvCxnSpPr>
      <xdr:spPr>
        <a:xfrm flipV="1">
          <a:off x="18656300" y="9970598"/>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64485</xdr:rowOff>
    </xdr:from>
    <xdr:to>
      <xdr:col>102</xdr:col>
      <xdr:colOff>165100</xdr:colOff>
      <xdr:row>57</xdr:row>
      <xdr:rowOff>166085</xdr:rowOff>
    </xdr:to>
    <xdr:sp macro="" textlink="">
      <xdr:nvSpPr>
        <xdr:cNvPr id="804" name="フローチャート: 判断 803"/>
        <xdr:cNvSpPr/>
      </xdr:nvSpPr>
      <xdr:spPr>
        <a:xfrm>
          <a:off x="19494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11162</xdr:rowOff>
    </xdr:from>
    <xdr:ext cx="469744" cy="259045"/>
    <xdr:sp macro="" textlink="">
      <xdr:nvSpPr>
        <xdr:cNvPr id="805" name="テキスト ボックス 804"/>
        <xdr:cNvSpPr txBox="1"/>
      </xdr:nvSpPr>
      <xdr:spPr>
        <a:xfrm>
          <a:off x="19310428"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136449</xdr:rowOff>
    </xdr:from>
    <xdr:to>
      <xdr:col>98</xdr:col>
      <xdr:colOff>38100</xdr:colOff>
      <xdr:row>57</xdr:row>
      <xdr:rowOff>66599</xdr:rowOff>
    </xdr:to>
    <xdr:sp macro="" textlink="">
      <xdr:nvSpPr>
        <xdr:cNvPr id="806" name="フローチャート: 判断 805"/>
        <xdr:cNvSpPr/>
      </xdr:nvSpPr>
      <xdr:spPr>
        <a:xfrm>
          <a:off x="18605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83126</xdr:rowOff>
    </xdr:from>
    <xdr:ext cx="469744" cy="259045"/>
    <xdr:sp macro="" textlink="">
      <xdr:nvSpPr>
        <xdr:cNvPr id="807" name="テキスト ボックス 806"/>
        <xdr:cNvSpPr txBox="1"/>
      </xdr:nvSpPr>
      <xdr:spPr>
        <a:xfrm>
          <a:off x="18421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2901</xdr:rowOff>
    </xdr:from>
    <xdr:to>
      <xdr:col>116</xdr:col>
      <xdr:colOff>114300</xdr:colOff>
      <xdr:row>58</xdr:row>
      <xdr:rowOff>104501</xdr:rowOff>
    </xdr:to>
    <xdr:sp macro="" textlink="">
      <xdr:nvSpPr>
        <xdr:cNvPr id="813" name="楕円 812"/>
        <xdr:cNvSpPr/>
      </xdr:nvSpPr>
      <xdr:spPr>
        <a:xfrm>
          <a:off x="22110700" y="994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102303</xdr:rowOff>
    </xdr:from>
    <xdr:ext cx="469744" cy="259045"/>
    <xdr:sp macro="" textlink="">
      <xdr:nvSpPr>
        <xdr:cNvPr id="814" name="貸付金該当値テキスト"/>
        <xdr:cNvSpPr txBox="1"/>
      </xdr:nvSpPr>
      <xdr:spPr>
        <a:xfrm>
          <a:off x="22212300" y="9874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12273</xdr:rowOff>
    </xdr:from>
    <xdr:to>
      <xdr:col>112</xdr:col>
      <xdr:colOff>38100</xdr:colOff>
      <xdr:row>58</xdr:row>
      <xdr:rowOff>113873</xdr:rowOff>
    </xdr:to>
    <xdr:sp macro="" textlink="">
      <xdr:nvSpPr>
        <xdr:cNvPr id="815" name="楕円 814"/>
        <xdr:cNvSpPr/>
      </xdr:nvSpPr>
      <xdr:spPr>
        <a:xfrm>
          <a:off x="21272500" y="995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105000</xdr:rowOff>
    </xdr:from>
    <xdr:ext cx="469744" cy="259045"/>
    <xdr:sp macro="" textlink="">
      <xdr:nvSpPr>
        <xdr:cNvPr id="816" name="テキスト ボックス 815"/>
        <xdr:cNvSpPr txBox="1"/>
      </xdr:nvSpPr>
      <xdr:spPr>
        <a:xfrm>
          <a:off x="21088428" y="10049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20091</xdr:rowOff>
    </xdr:from>
    <xdr:to>
      <xdr:col>107</xdr:col>
      <xdr:colOff>101600</xdr:colOff>
      <xdr:row>58</xdr:row>
      <xdr:rowOff>121691</xdr:rowOff>
    </xdr:to>
    <xdr:sp macro="" textlink="">
      <xdr:nvSpPr>
        <xdr:cNvPr id="817" name="楕円 816"/>
        <xdr:cNvSpPr/>
      </xdr:nvSpPr>
      <xdr:spPr>
        <a:xfrm>
          <a:off x="20383500" y="996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112818</xdr:rowOff>
    </xdr:from>
    <xdr:ext cx="469744" cy="259045"/>
    <xdr:sp macro="" textlink="">
      <xdr:nvSpPr>
        <xdr:cNvPr id="818" name="テキスト ボックス 817"/>
        <xdr:cNvSpPr txBox="1"/>
      </xdr:nvSpPr>
      <xdr:spPr>
        <a:xfrm>
          <a:off x="20199428" y="1005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147148</xdr:rowOff>
    </xdr:from>
    <xdr:to>
      <xdr:col>102</xdr:col>
      <xdr:colOff>165100</xdr:colOff>
      <xdr:row>58</xdr:row>
      <xdr:rowOff>77298</xdr:rowOff>
    </xdr:to>
    <xdr:sp macro="" textlink="">
      <xdr:nvSpPr>
        <xdr:cNvPr id="819" name="楕円 818"/>
        <xdr:cNvSpPr/>
      </xdr:nvSpPr>
      <xdr:spPr>
        <a:xfrm>
          <a:off x="19494500" y="991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68425</xdr:rowOff>
    </xdr:from>
    <xdr:ext cx="469744" cy="259045"/>
    <xdr:sp macro="" textlink="">
      <xdr:nvSpPr>
        <xdr:cNvPr id="820" name="テキスト ボックス 819"/>
        <xdr:cNvSpPr txBox="1"/>
      </xdr:nvSpPr>
      <xdr:spPr>
        <a:xfrm>
          <a:off x="19310428" y="1001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151445</xdr:rowOff>
    </xdr:from>
    <xdr:to>
      <xdr:col>98</xdr:col>
      <xdr:colOff>38100</xdr:colOff>
      <xdr:row>58</xdr:row>
      <xdr:rowOff>81595</xdr:rowOff>
    </xdr:to>
    <xdr:sp macro="" textlink="">
      <xdr:nvSpPr>
        <xdr:cNvPr id="821" name="楕円 820"/>
        <xdr:cNvSpPr/>
      </xdr:nvSpPr>
      <xdr:spPr>
        <a:xfrm>
          <a:off x="18605500" y="992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72722</xdr:rowOff>
    </xdr:from>
    <xdr:ext cx="469744" cy="259045"/>
    <xdr:sp macro="" textlink="">
      <xdr:nvSpPr>
        <xdr:cNvPr id="822" name="テキスト ボックス 821"/>
        <xdr:cNvSpPr txBox="1"/>
      </xdr:nvSpPr>
      <xdr:spPr>
        <a:xfrm>
          <a:off x="18421428" y="1001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44740</xdr:rowOff>
    </xdr:from>
    <xdr:to>
      <xdr:col>116</xdr:col>
      <xdr:colOff>62864</xdr:colOff>
      <xdr:row>78</xdr:row>
      <xdr:rowOff>9581</xdr:rowOff>
    </xdr:to>
    <xdr:cxnSp macro="">
      <xdr:nvCxnSpPr>
        <xdr:cNvPr id="845" name="直線コネクタ 844"/>
        <xdr:cNvCxnSpPr/>
      </xdr:nvCxnSpPr>
      <xdr:spPr>
        <a:xfrm flipV="1">
          <a:off x="22159595" y="12217690"/>
          <a:ext cx="1269" cy="1164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13408</xdr:rowOff>
    </xdr:from>
    <xdr:ext cx="534377" cy="259045"/>
    <xdr:sp macro="" textlink="">
      <xdr:nvSpPr>
        <xdr:cNvPr id="846" name="繰出金最小値テキスト"/>
        <xdr:cNvSpPr txBox="1"/>
      </xdr:nvSpPr>
      <xdr:spPr>
        <a:xfrm>
          <a:off x="22212300" y="1338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9581</xdr:rowOff>
    </xdr:from>
    <xdr:to>
      <xdr:col>116</xdr:col>
      <xdr:colOff>152400</xdr:colOff>
      <xdr:row>78</xdr:row>
      <xdr:rowOff>9581</xdr:rowOff>
    </xdr:to>
    <xdr:cxnSp macro="">
      <xdr:nvCxnSpPr>
        <xdr:cNvPr id="847" name="直線コネクタ 846"/>
        <xdr:cNvCxnSpPr/>
      </xdr:nvCxnSpPr>
      <xdr:spPr>
        <a:xfrm>
          <a:off x="22072600" y="1338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162867</xdr:rowOff>
    </xdr:from>
    <xdr:ext cx="534377" cy="259045"/>
    <xdr:sp macro="" textlink="">
      <xdr:nvSpPr>
        <xdr:cNvPr id="848" name="繰出金最大値テキスト"/>
        <xdr:cNvSpPr txBox="1"/>
      </xdr:nvSpPr>
      <xdr:spPr>
        <a:xfrm>
          <a:off x="22212300" y="1199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44740</xdr:rowOff>
    </xdr:from>
    <xdr:to>
      <xdr:col>116</xdr:col>
      <xdr:colOff>152400</xdr:colOff>
      <xdr:row>71</xdr:row>
      <xdr:rowOff>44740</xdr:rowOff>
    </xdr:to>
    <xdr:cxnSp macro="">
      <xdr:nvCxnSpPr>
        <xdr:cNvPr id="849" name="直線コネクタ 848"/>
        <xdr:cNvCxnSpPr/>
      </xdr:nvCxnSpPr>
      <xdr:spPr>
        <a:xfrm>
          <a:off x="22072600" y="1221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98461</xdr:rowOff>
    </xdr:from>
    <xdr:to>
      <xdr:col>116</xdr:col>
      <xdr:colOff>63500</xdr:colOff>
      <xdr:row>76</xdr:row>
      <xdr:rowOff>5558</xdr:rowOff>
    </xdr:to>
    <xdr:cxnSp macro="">
      <xdr:nvCxnSpPr>
        <xdr:cNvPr id="850" name="直線コネクタ 849"/>
        <xdr:cNvCxnSpPr/>
      </xdr:nvCxnSpPr>
      <xdr:spPr>
        <a:xfrm flipV="1">
          <a:off x="21323300" y="12957211"/>
          <a:ext cx="838200" cy="7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16451</xdr:rowOff>
    </xdr:from>
    <xdr:ext cx="534377" cy="259045"/>
    <xdr:sp macro="" textlink="">
      <xdr:nvSpPr>
        <xdr:cNvPr id="851" name="繰出金平均値テキスト"/>
        <xdr:cNvSpPr txBox="1"/>
      </xdr:nvSpPr>
      <xdr:spPr>
        <a:xfrm>
          <a:off x="22212300" y="1270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165024</xdr:rowOff>
    </xdr:from>
    <xdr:to>
      <xdr:col>116</xdr:col>
      <xdr:colOff>114300</xdr:colOff>
      <xdr:row>75</xdr:row>
      <xdr:rowOff>95174</xdr:rowOff>
    </xdr:to>
    <xdr:sp macro="" textlink="">
      <xdr:nvSpPr>
        <xdr:cNvPr id="852" name="フローチャート: 判断 851"/>
        <xdr:cNvSpPr/>
      </xdr:nvSpPr>
      <xdr:spPr>
        <a:xfrm>
          <a:off x="221107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5558</xdr:rowOff>
    </xdr:from>
    <xdr:to>
      <xdr:col>111</xdr:col>
      <xdr:colOff>177800</xdr:colOff>
      <xdr:row>76</xdr:row>
      <xdr:rowOff>91145</xdr:rowOff>
    </xdr:to>
    <xdr:cxnSp macro="">
      <xdr:nvCxnSpPr>
        <xdr:cNvPr id="853" name="直線コネクタ 852"/>
        <xdr:cNvCxnSpPr/>
      </xdr:nvCxnSpPr>
      <xdr:spPr>
        <a:xfrm flipV="1">
          <a:off x="20434300" y="13035758"/>
          <a:ext cx="889000" cy="8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146690</xdr:rowOff>
    </xdr:from>
    <xdr:to>
      <xdr:col>112</xdr:col>
      <xdr:colOff>38100</xdr:colOff>
      <xdr:row>75</xdr:row>
      <xdr:rowOff>76840</xdr:rowOff>
    </xdr:to>
    <xdr:sp macro="" textlink="">
      <xdr:nvSpPr>
        <xdr:cNvPr id="854" name="フローチャート: 判断 853"/>
        <xdr:cNvSpPr/>
      </xdr:nvSpPr>
      <xdr:spPr>
        <a:xfrm>
          <a:off x="21272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93367</xdr:rowOff>
    </xdr:from>
    <xdr:ext cx="534377" cy="259045"/>
    <xdr:sp macro="" textlink="">
      <xdr:nvSpPr>
        <xdr:cNvPr id="855" name="テキスト ボックス 854"/>
        <xdr:cNvSpPr txBox="1"/>
      </xdr:nvSpPr>
      <xdr:spPr>
        <a:xfrm>
          <a:off x="21056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171293</xdr:rowOff>
    </xdr:from>
    <xdr:to>
      <xdr:col>107</xdr:col>
      <xdr:colOff>50800</xdr:colOff>
      <xdr:row>76</xdr:row>
      <xdr:rowOff>91145</xdr:rowOff>
    </xdr:to>
    <xdr:cxnSp macro="">
      <xdr:nvCxnSpPr>
        <xdr:cNvPr id="856" name="直線コネクタ 855"/>
        <xdr:cNvCxnSpPr/>
      </xdr:nvCxnSpPr>
      <xdr:spPr>
        <a:xfrm>
          <a:off x="19545300" y="12515693"/>
          <a:ext cx="889000" cy="60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138735</xdr:rowOff>
    </xdr:from>
    <xdr:to>
      <xdr:col>107</xdr:col>
      <xdr:colOff>101600</xdr:colOff>
      <xdr:row>75</xdr:row>
      <xdr:rowOff>68885</xdr:rowOff>
    </xdr:to>
    <xdr:sp macro="" textlink="">
      <xdr:nvSpPr>
        <xdr:cNvPr id="857" name="フローチャート: 判断 856"/>
        <xdr:cNvSpPr/>
      </xdr:nvSpPr>
      <xdr:spPr>
        <a:xfrm>
          <a:off x="20383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85412</xdr:rowOff>
    </xdr:from>
    <xdr:ext cx="534377" cy="259045"/>
    <xdr:sp macro="" textlink="">
      <xdr:nvSpPr>
        <xdr:cNvPr id="858" name="テキスト ボックス 857"/>
        <xdr:cNvSpPr txBox="1"/>
      </xdr:nvSpPr>
      <xdr:spPr>
        <a:xfrm>
          <a:off x="20167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171293</xdr:rowOff>
    </xdr:from>
    <xdr:to>
      <xdr:col>102</xdr:col>
      <xdr:colOff>114300</xdr:colOff>
      <xdr:row>73</xdr:row>
      <xdr:rowOff>45654</xdr:rowOff>
    </xdr:to>
    <xdr:cxnSp macro="">
      <xdr:nvCxnSpPr>
        <xdr:cNvPr id="859" name="直線コネクタ 858"/>
        <xdr:cNvCxnSpPr/>
      </xdr:nvCxnSpPr>
      <xdr:spPr>
        <a:xfrm flipV="1">
          <a:off x="18656300" y="12515693"/>
          <a:ext cx="889000" cy="4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136495</xdr:rowOff>
    </xdr:from>
    <xdr:to>
      <xdr:col>102</xdr:col>
      <xdr:colOff>165100</xdr:colOff>
      <xdr:row>75</xdr:row>
      <xdr:rowOff>66645</xdr:rowOff>
    </xdr:to>
    <xdr:sp macro="" textlink="">
      <xdr:nvSpPr>
        <xdr:cNvPr id="860" name="フローチャート: 判断 859"/>
        <xdr:cNvSpPr/>
      </xdr:nvSpPr>
      <xdr:spPr>
        <a:xfrm>
          <a:off x="19494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57772</xdr:rowOff>
    </xdr:from>
    <xdr:ext cx="534377" cy="259045"/>
    <xdr:sp macro="" textlink="">
      <xdr:nvSpPr>
        <xdr:cNvPr id="861" name="テキスト ボックス 860"/>
        <xdr:cNvSpPr txBox="1"/>
      </xdr:nvSpPr>
      <xdr:spPr>
        <a:xfrm>
          <a:off x="19278111" y="129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56256</xdr:rowOff>
    </xdr:from>
    <xdr:to>
      <xdr:col>98</xdr:col>
      <xdr:colOff>38100</xdr:colOff>
      <xdr:row>74</xdr:row>
      <xdr:rowOff>157856</xdr:rowOff>
    </xdr:to>
    <xdr:sp macro="" textlink="">
      <xdr:nvSpPr>
        <xdr:cNvPr id="862" name="フローチャート: 判断 861"/>
        <xdr:cNvSpPr/>
      </xdr:nvSpPr>
      <xdr:spPr>
        <a:xfrm>
          <a:off x="18605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148983</xdr:rowOff>
    </xdr:from>
    <xdr:ext cx="534377" cy="259045"/>
    <xdr:sp macro="" textlink="">
      <xdr:nvSpPr>
        <xdr:cNvPr id="863" name="テキスト ボックス 862"/>
        <xdr:cNvSpPr txBox="1"/>
      </xdr:nvSpPr>
      <xdr:spPr>
        <a:xfrm>
          <a:off x="18389111" y="128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47661</xdr:rowOff>
    </xdr:from>
    <xdr:to>
      <xdr:col>116</xdr:col>
      <xdr:colOff>114300</xdr:colOff>
      <xdr:row>75</xdr:row>
      <xdr:rowOff>149261</xdr:rowOff>
    </xdr:to>
    <xdr:sp macro="" textlink="">
      <xdr:nvSpPr>
        <xdr:cNvPr id="869" name="楕円 868"/>
        <xdr:cNvSpPr/>
      </xdr:nvSpPr>
      <xdr:spPr>
        <a:xfrm>
          <a:off x="22110700" y="1290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26088</xdr:rowOff>
    </xdr:from>
    <xdr:ext cx="534377" cy="259045"/>
    <xdr:sp macro="" textlink="">
      <xdr:nvSpPr>
        <xdr:cNvPr id="870" name="繰出金該当値テキスト"/>
        <xdr:cNvSpPr txBox="1"/>
      </xdr:nvSpPr>
      <xdr:spPr>
        <a:xfrm>
          <a:off x="22212300" y="1288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126208</xdr:rowOff>
    </xdr:from>
    <xdr:to>
      <xdr:col>112</xdr:col>
      <xdr:colOff>38100</xdr:colOff>
      <xdr:row>76</xdr:row>
      <xdr:rowOff>56358</xdr:rowOff>
    </xdr:to>
    <xdr:sp macro="" textlink="">
      <xdr:nvSpPr>
        <xdr:cNvPr id="871" name="楕円 870"/>
        <xdr:cNvSpPr/>
      </xdr:nvSpPr>
      <xdr:spPr>
        <a:xfrm>
          <a:off x="21272500" y="129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47485</xdr:rowOff>
    </xdr:from>
    <xdr:ext cx="534377" cy="259045"/>
    <xdr:sp macro="" textlink="">
      <xdr:nvSpPr>
        <xdr:cNvPr id="872" name="テキスト ボックス 871"/>
        <xdr:cNvSpPr txBox="1"/>
      </xdr:nvSpPr>
      <xdr:spPr>
        <a:xfrm>
          <a:off x="21056111" y="1307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40345</xdr:rowOff>
    </xdr:from>
    <xdr:to>
      <xdr:col>107</xdr:col>
      <xdr:colOff>101600</xdr:colOff>
      <xdr:row>76</xdr:row>
      <xdr:rowOff>141945</xdr:rowOff>
    </xdr:to>
    <xdr:sp macro="" textlink="">
      <xdr:nvSpPr>
        <xdr:cNvPr id="873" name="楕円 872"/>
        <xdr:cNvSpPr/>
      </xdr:nvSpPr>
      <xdr:spPr>
        <a:xfrm>
          <a:off x="20383500" y="1307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133072</xdr:rowOff>
    </xdr:from>
    <xdr:ext cx="534377" cy="259045"/>
    <xdr:sp macro="" textlink="">
      <xdr:nvSpPr>
        <xdr:cNvPr id="874" name="テキスト ボックス 873"/>
        <xdr:cNvSpPr txBox="1"/>
      </xdr:nvSpPr>
      <xdr:spPr>
        <a:xfrm>
          <a:off x="20167111" y="131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120493</xdr:rowOff>
    </xdr:from>
    <xdr:to>
      <xdr:col>102</xdr:col>
      <xdr:colOff>165100</xdr:colOff>
      <xdr:row>73</xdr:row>
      <xdr:rowOff>50643</xdr:rowOff>
    </xdr:to>
    <xdr:sp macro="" textlink="">
      <xdr:nvSpPr>
        <xdr:cNvPr id="875" name="楕円 874"/>
        <xdr:cNvSpPr/>
      </xdr:nvSpPr>
      <xdr:spPr>
        <a:xfrm>
          <a:off x="19494500" y="1246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67170</xdr:rowOff>
    </xdr:from>
    <xdr:ext cx="534377" cy="259045"/>
    <xdr:sp macro="" textlink="">
      <xdr:nvSpPr>
        <xdr:cNvPr id="876" name="テキスト ボックス 875"/>
        <xdr:cNvSpPr txBox="1"/>
      </xdr:nvSpPr>
      <xdr:spPr>
        <a:xfrm>
          <a:off x="19278111" y="122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166304</xdr:rowOff>
    </xdr:from>
    <xdr:to>
      <xdr:col>98</xdr:col>
      <xdr:colOff>38100</xdr:colOff>
      <xdr:row>73</xdr:row>
      <xdr:rowOff>96454</xdr:rowOff>
    </xdr:to>
    <xdr:sp macro="" textlink="">
      <xdr:nvSpPr>
        <xdr:cNvPr id="877" name="楕円 876"/>
        <xdr:cNvSpPr/>
      </xdr:nvSpPr>
      <xdr:spPr>
        <a:xfrm>
          <a:off x="18605500" y="1251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112981</xdr:rowOff>
    </xdr:from>
    <xdr:ext cx="534377" cy="259045"/>
    <xdr:sp macro="" textlink="">
      <xdr:nvSpPr>
        <xdr:cNvPr id="878" name="テキスト ボックス 877"/>
        <xdr:cNvSpPr txBox="1"/>
      </xdr:nvSpPr>
      <xdr:spPr>
        <a:xfrm>
          <a:off x="18389111" y="1228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人件費：退職者の減に伴って退職金が△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111,754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人事院勧告に伴う給与改定</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により基本給が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+43,579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千円、期末勤勉手当が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+36,469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千円などとなったことから、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人件費全体では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+26,396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千円となった。住民一人当たりのコストとしても、</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+399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57,380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引き続き類似団体平均を上回ったが、全国平均</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73,217</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円と神奈川県平均</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83,649</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円からは大きく下回っている。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扶助費：臨時福祉給付金給付事業費</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の事業終了により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263,070</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千円となった</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ものの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施設型等給付費について給付施設数が増加したことや、</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公定価格の単価改定などにより</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+371,184</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千円となったことに加え、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介護給付・訓練等給付費事業費が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利用者</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数の増や支給内容の充実により</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+123,096</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千円となったことなどで</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、扶助費全体で</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+267,798</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千円、住民一人当たりのコストで</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2,002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円の</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85,604</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円と、毎年伸び続けている。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類似団体との比較では△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11,651</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円となっており、例年下回っている。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普通建設事業費：鶴巻温泉駅南口周辺整備事業（</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741,756</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千円）やクリーンセンター周辺整備事業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（名水はだの富士見の湯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426,691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などの総合計画後期基本計画に掲げた大規模事業</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の完成により、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普通建設事業費全体で</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2,044,151</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千円と</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住民一人当たりのコストが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12,493</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円の</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24,784</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円と大きく</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減少し、過去</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年間で最も低い水準となった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endParaRPr lang="ja-JP" altLang="ja-JP" sz="1400">
            <a:solidFill>
              <a:srgbClr val="FF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神奈川県秦野市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161,628
158,135
103.76
49,360,269
47,425,869
1,794,745
29,536,377
33,987,393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101600</xdr:rowOff>
    </xdr:from>
    <xdr:to>
      <xdr:col>24</xdr:col>
      <xdr:colOff>62865</xdr:colOff>
      <xdr:row>39</xdr:row>
      <xdr:rowOff>90170</xdr:rowOff>
    </xdr:to>
    <xdr:cxnSp macro="">
      <xdr:nvCxnSpPr>
        <xdr:cNvPr id="56" name="直線コネクタ 55"/>
        <xdr:cNvCxnSpPr/>
      </xdr:nvCxnSpPr>
      <xdr:spPr>
        <a:xfrm flipV="1">
          <a:off x="4633595" y="5245100"/>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93997</xdr:rowOff>
    </xdr:from>
    <xdr:ext cx="469744" cy="259045"/>
    <xdr:sp macro="" textlink="">
      <xdr:nvSpPr>
        <xdr:cNvPr id="57" name="議会費最小値テキスト"/>
        <xdr:cNvSpPr txBox="1"/>
      </xdr:nvSpPr>
      <xdr:spPr>
        <a:xfrm>
          <a:off x="46863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90170</xdr:rowOff>
    </xdr:from>
    <xdr:to>
      <xdr:col>24</xdr:col>
      <xdr:colOff>152400</xdr:colOff>
      <xdr:row>39</xdr:row>
      <xdr:rowOff>90170</xdr:rowOff>
    </xdr:to>
    <xdr:cxnSp macro="">
      <xdr:nvCxnSpPr>
        <xdr:cNvPr id="58" name="直線コネクタ 57"/>
        <xdr:cNvCxnSpPr/>
      </xdr:nvCxnSpPr>
      <xdr:spPr>
        <a:xfrm>
          <a:off x="4546600" y="677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48277</xdr:rowOff>
    </xdr:from>
    <xdr:ext cx="469744" cy="259045"/>
    <xdr:sp macro="" textlink="">
      <xdr:nvSpPr>
        <xdr:cNvPr id="59" name="議会費最大値テキスト"/>
        <xdr:cNvSpPr txBox="1"/>
      </xdr:nvSpPr>
      <xdr:spPr>
        <a:xfrm>
          <a:off x="4686300" y="502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101600</xdr:rowOff>
    </xdr:from>
    <xdr:to>
      <xdr:col>24</xdr:col>
      <xdr:colOff>152400</xdr:colOff>
      <xdr:row>30</xdr:row>
      <xdr:rowOff>101600</xdr:rowOff>
    </xdr:to>
    <xdr:cxnSp macro="">
      <xdr:nvCxnSpPr>
        <xdr:cNvPr id="60" name="直線コネクタ 59"/>
        <xdr:cNvCxnSpPr/>
      </xdr:nvCxnSpPr>
      <xdr:spPr>
        <a:xfrm>
          <a:off x="4546600" y="524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133350</xdr:rowOff>
    </xdr:from>
    <xdr:to>
      <xdr:col>24</xdr:col>
      <xdr:colOff>63500</xdr:colOff>
      <xdr:row>34</xdr:row>
      <xdr:rowOff>149860</xdr:rowOff>
    </xdr:to>
    <xdr:cxnSp macro="">
      <xdr:nvCxnSpPr>
        <xdr:cNvPr id="61" name="直線コネクタ 60"/>
        <xdr:cNvCxnSpPr/>
      </xdr:nvCxnSpPr>
      <xdr:spPr>
        <a:xfrm flipV="1">
          <a:off x="3797300" y="5962650"/>
          <a:ext cx="8382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157497</xdr:rowOff>
    </xdr:from>
    <xdr:ext cx="469744" cy="259045"/>
    <xdr:sp macro="" textlink="">
      <xdr:nvSpPr>
        <xdr:cNvPr id="62" name="議会費平均値テキスト"/>
        <xdr:cNvSpPr txBox="1"/>
      </xdr:nvSpPr>
      <xdr:spPr>
        <a:xfrm>
          <a:off x="4686300" y="5986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7620</xdr:rowOff>
    </xdr:from>
    <xdr:to>
      <xdr:col>24</xdr:col>
      <xdr:colOff>114300</xdr:colOff>
      <xdr:row>35</xdr:row>
      <xdr:rowOff>109220</xdr:rowOff>
    </xdr:to>
    <xdr:sp macro="" textlink="">
      <xdr:nvSpPr>
        <xdr:cNvPr id="63" name="フローチャート: 判断 62"/>
        <xdr:cNvSpPr/>
      </xdr:nvSpPr>
      <xdr:spPr>
        <a:xfrm>
          <a:off x="45847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139700</xdr:rowOff>
    </xdr:from>
    <xdr:to>
      <xdr:col>19</xdr:col>
      <xdr:colOff>177800</xdr:colOff>
      <xdr:row>34</xdr:row>
      <xdr:rowOff>149860</xdr:rowOff>
    </xdr:to>
    <xdr:cxnSp macro="">
      <xdr:nvCxnSpPr>
        <xdr:cNvPr id="64" name="直線コネクタ 63"/>
        <xdr:cNvCxnSpPr/>
      </xdr:nvCxnSpPr>
      <xdr:spPr>
        <a:xfrm>
          <a:off x="2908300" y="596900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119380</xdr:rowOff>
    </xdr:from>
    <xdr:to>
      <xdr:col>20</xdr:col>
      <xdr:colOff>38100</xdr:colOff>
      <xdr:row>35</xdr:row>
      <xdr:rowOff>49530</xdr:rowOff>
    </xdr:to>
    <xdr:sp macro="" textlink="">
      <xdr:nvSpPr>
        <xdr:cNvPr id="65" name="フローチャート: 判断 64"/>
        <xdr:cNvSpPr/>
      </xdr:nvSpPr>
      <xdr:spPr>
        <a:xfrm>
          <a:off x="3746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40657</xdr:rowOff>
    </xdr:from>
    <xdr:ext cx="469744" cy="259045"/>
    <xdr:sp macro="" textlink="">
      <xdr:nvSpPr>
        <xdr:cNvPr id="66" name="テキスト ボックス 65"/>
        <xdr:cNvSpPr txBox="1"/>
      </xdr:nvSpPr>
      <xdr:spPr>
        <a:xfrm>
          <a:off x="3562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10160</xdr:rowOff>
    </xdr:from>
    <xdr:to>
      <xdr:col>15</xdr:col>
      <xdr:colOff>50800</xdr:colOff>
      <xdr:row>34</xdr:row>
      <xdr:rowOff>139700</xdr:rowOff>
    </xdr:to>
    <xdr:cxnSp macro="">
      <xdr:nvCxnSpPr>
        <xdr:cNvPr id="67" name="直線コネクタ 66"/>
        <xdr:cNvCxnSpPr/>
      </xdr:nvCxnSpPr>
      <xdr:spPr>
        <a:xfrm>
          <a:off x="2019300" y="58394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109220</xdr:rowOff>
    </xdr:from>
    <xdr:to>
      <xdr:col>15</xdr:col>
      <xdr:colOff>101600</xdr:colOff>
      <xdr:row>35</xdr:row>
      <xdr:rowOff>39370</xdr:rowOff>
    </xdr:to>
    <xdr:sp macro="" textlink="">
      <xdr:nvSpPr>
        <xdr:cNvPr id="68" name="フローチャート: 判断 67"/>
        <xdr:cNvSpPr/>
      </xdr:nvSpPr>
      <xdr:spPr>
        <a:xfrm>
          <a:off x="2857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30497</xdr:rowOff>
    </xdr:from>
    <xdr:ext cx="469744" cy="259045"/>
    <xdr:sp macro="" textlink="">
      <xdr:nvSpPr>
        <xdr:cNvPr id="69" name="テキスト ボックス 68"/>
        <xdr:cNvSpPr txBox="1"/>
      </xdr:nvSpPr>
      <xdr:spPr>
        <a:xfrm>
          <a:off x="2673428"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10160</xdr:rowOff>
    </xdr:from>
    <xdr:to>
      <xdr:col>10</xdr:col>
      <xdr:colOff>114300</xdr:colOff>
      <xdr:row>34</xdr:row>
      <xdr:rowOff>78740</xdr:rowOff>
    </xdr:to>
    <xdr:cxnSp macro="">
      <xdr:nvCxnSpPr>
        <xdr:cNvPr id="70" name="直線コネクタ 69"/>
        <xdr:cNvCxnSpPr/>
      </xdr:nvCxnSpPr>
      <xdr:spPr>
        <a:xfrm flipV="1">
          <a:off x="1130300" y="5839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73660</xdr:rowOff>
    </xdr:from>
    <xdr:to>
      <xdr:col>10</xdr:col>
      <xdr:colOff>165100</xdr:colOff>
      <xdr:row>34</xdr:row>
      <xdr:rowOff>3810</xdr:rowOff>
    </xdr:to>
    <xdr:sp macro="" textlink="">
      <xdr:nvSpPr>
        <xdr:cNvPr id="71" name="フローチャート: 判断 70"/>
        <xdr:cNvSpPr/>
      </xdr:nvSpPr>
      <xdr:spPr>
        <a:xfrm>
          <a:off x="19685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20337</xdr:rowOff>
    </xdr:from>
    <xdr:ext cx="469744" cy="259045"/>
    <xdr:sp macro="" textlink="">
      <xdr:nvSpPr>
        <xdr:cNvPr id="72" name="テキスト ボックス 71"/>
        <xdr:cNvSpPr txBox="1"/>
      </xdr:nvSpPr>
      <xdr:spPr>
        <a:xfrm>
          <a:off x="1784428" y="550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99060</xdr:rowOff>
    </xdr:from>
    <xdr:to>
      <xdr:col>6</xdr:col>
      <xdr:colOff>38100</xdr:colOff>
      <xdr:row>34</xdr:row>
      <xdr:rowOff>29210</xdr:rowOff>
    </xdr:to>
    <xdr:sp macro="" textlink="">
      <xdr:nvSpPr>
        <xdr:cNvPr id="73" name="フローチャート: 判断 72"/>
        <xdr:cNvSpPr/>
      </xdr:nvSpPr>
      <xdr:spPr>
        <a:xfrm>
          <a:off x="1079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45737</xdr:rowOff>
    </xdr:from>
    <xdr:ext cx="469744" cy="259045"/>
    <xdr:sp macro="" textlink="">
      <xdr:nvSpPr>
        <xdr:cNvPr id="74" name="テキスト ボックス 73"/>
        <xdr:cNvSpPr txBox="1"/>
      </xdr:nvSpPr>
      <xdr:spPr>
        <a:xfrm>
          <a:off x="895428" y="553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82550</xdr:rowOff>
    </xdr:from>
    <xdr:to>
      <xdr:col>24</xdr:col>
      <xdr:colOff>114300</xdr:colOff>
      <xdr:row>35</xdr:row>
      <xdr:rowOff>12700</xdr:rowOff>
    </xdr:to>
    <xdr:sp macro="" textlink="">
      <xdr:nvSpPr>
        <xdr:cNvPr id="80" name="楕円 79"/>
        <xdr:cNvSpPr/>
      </xdr:nvSpPr>
      <xdr:spPr>
        <a:xfrm>
          <a:off x="45847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105427</xdr:rowOff>
    </xdr:from>
    <xdr:ext cx="469744" cy="259045"/>
    <xdr:sp macro="" textlink="">
      <xdr:nvSpPr>
        <xdr:cNvPr id="81" name="議会費該当値テキスト"/>
        <xdr:cNvSpPr txBox="1"/>
      </xdr:nvSpPr>
      <xdr:spPr>
        <a:xfrm>
          <a:off x="4686300" y="57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99060</xdr:rowOff>
    </xdr:from>
    <xdr:to>
      <xdr:col>20</xdr:col>
      <xdr:colOff>38100</xdr:colOff>
      <xdr:row>35</xdr:row>
      <xdr:rowOff>29210</xdr:rowOff>
    </xdr:to>
    <xdr:sp macro="" textlink="">
      <xdr:nvSpPr>
        <xdr:cNvPr id="82" name="楕円 81"/>
        <xdr:cNvSpPr/>
      </xdr:nvSpPr>
      <xdr:spPr>
        <a:xfrm>
          <a:off x="37465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45737</xdr:rowOff>
    </xdr:from>
    <xdr:ext cx="469744" cy="259045"/>
    <xdr:sp macro="" textlink="">
      <xdr:nvSpPr>
        <xdr:cNvPr id="83" name="テキスト ボックス 82"/>
        <xdr:cNvSpPr txBox="1"/>
      </xdr:nvSpPr>
      <xdr:spPr>
        <a:xfrm>
          <a:off x="3562428" y="570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88900</xdr:rowOff>
    </xdr:from>
    <xdr:to>
      <xdr:col>15</xdr:col>
      <xdr:colOff>101600</xdr:colOff>
      <xdr:row>35</xdr:row>
      <xdr:rowOff>19050</xdr:rowOff>
    </xdr:to>
    <xdr:sp macro="" textlink="">
      <xdr:nvSpPr>
        <xdr:cNvPr id="84" name="楕円 83"/>
        <xdr:cNvSpPr/>
      </xdr:nvSpPr>
      <xdr:spPr>
        <a:xfrm>
          <a:off x="2857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35577</xdr:rowOff>
    </xdr:from>
    <xdr:ext cx="469744" cy="259045"/>
    <xdr:sp macro="" textlink="">
      <xdr:nvSpPr>
        <xdr:cNvPr id="85" name="テキスト ボックス 84"/>
        <xdr:cNvSpPr txBox="1"/>
      </xdr:nvSpPr>
      <xdr:spPr>
        <a:xfrm>
          <a:off x="2673428"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130810</xdr:rowOff>
    </xdr:from>
    <xdr:to>
      <xdr:col>10</xdr:col>
      <xdr:colOff>165100</xdr:colOff>
      <xdr:row>34</xdr:row>
      <xdr:rowOff>60960</xdr:rowOff>
    </xdr:to>
    <xdr:sp macro="" textlink="">
      <xdr:nvSpPr>
        <xdr:cNvPr id="86" name="楕円 85"/>
        <xdr:cNvSpPr/>
      </xdr:nvSpPr>
      <xdr:spPr>
        <a:xfrm>
          <a:off x="1968500" y="578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52087</xdr:rowOff>
    </xdr:from>
    <xdr:ext cx="469744" cy="259045"/>
    <xdr:sp macro="" textlink="">
      <xdr:nvSpPr>
        <xdr:cNvPr id="87" name="テキスト ボックス 86"/>
        <xdr:cNvSpPr txBox="1"/>
      </xdr:nvSpPr>
      <xdr:spPr>
        <a:xfrm>
          <a:off x="1784428"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27940</xdr:rowOff>
    </xdr:from>
    <xdr:to>
      <xdr:col>6</xdr:col>
      <xdr:colOff>38100</xdr:colOff>
      <xdr:row>34</xdr:row>
      <xdr:rowOff>129540</xdr:rowOff>
    </xdr:to>
    <xdr:sp macro="" textlink="">
      <xdr:nvSpPr>
        <xdr:cNvPr id="88" name="楕円 87"/>
        <xdr:cNvSpPr/>
      </xdr:nvSpPr>
      <xdr:spPr>
        <a:xfrm>
          <a:off x="1079500" y="585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120667</xdr:rowOff>
    </xdr:from>
    <xdr:ext cx="469744" cy="259045"/>
    <xdr:sp macro="" textlink="">
      <xdr:nvSpPr>
        <xdr:cNvPr id="89" name="テキスト ボックス 88"/>
        <xdr:cNvSpPr txBox="1"/>
      </xdr:nvSpPr>
      <xdr:spPr>
        <a:xfrm>
          <a:off x="895428"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33172</xdr:rowOff>
    </xdr:from>
    <xdr:to>
      <xdr:col>24</xdr:col>
      <xdr:colOff>62865</xdr:colOff>
      <xdr:row>58</xdr:row>
      <xdr:rowOff>59080</xdr:rowOff>
    </xdr:to>
    <xdr:cxnSp macro="">
      <xdr:nvCxnSpPr>
        <xdr:cNvPr id="114" name="直線コネクタ 113"/>
        <xdr:cNvCxnSpPr/>
      </xdr:nvCxnSpPr>
      <xdr:spPr>
        <a:xfrm flipV="1">
          <a:off x="4633595" y="8777122"/>
          <a:ext cx="1270" cy="1226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62907</xdr:rowOff>
    </xdr:from>
    <xdr:ext cx="534377" cy="259045"/>
    <xdr:sp macro="" textlink="">
      <xdr:nvSpPr>
        <xdr:cNvPr id="115" name="総務費最小値テキスト"/>
        <xdr:cNvSpPr txBox="1"/>
      </xdr:nvSpPr>
      <xdr:spPr>
        <a:xfrm>
          <a:off x="4686300" y="100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59080</xdr:rowOff>
    </xdr:from>
    <xdr:to>
      <xdr:col>24</xdr:col>
      <xdr:colOff>152400</xdr:colOff>
      <xdr:row>58</xdr:row>
      <xdr:rowOff>59080</xdr:rowOff>
    </xdr:to>
    <xdr:cxnSp macro="">
      <xdr:nvCxnSpPr>
        <xdr:cNvPr id="116" name="直線コネクタ 115"/>
        <xdr:cNvCxnSpPr/>
      </xdr:nvCxnSpPr>
      <xdr:spPr>
        <a:xfrm>
          <a:off x="4546600" y="1000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151299</xdr:rowOff>
    </xdr:from>
    <xdr:ext cx="534377" cy="259045"/>
    <xdr:sp macro="" textlink="">
      <xdr:nvSpPr>
        <xdr:cNvPr id="117" name="総務費最大値テキスト"/>
        <xdr:cNvSpPr txBox="1"/>
      </xdr:nvSpPr>
      <xdr:spPr>
        <a:xfrm>
          <a:off x="4686300" y="855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33172</xdr:rowOff>
    </xdr:from>
    <xdr:to>
      <xdr:col>24</xdr:col>
      <xdr:colOff>152400</xdr:colOff>
      <xdr:row>51</xdr:row>
      <xdr:rowOff>33172</xdr:rowOff>
    </xdr:to>
    <xdr:cxnSp macro="">
      <xdr:nvCxnSpPr>
        <xdr:cNvPr id="118" name="直線コネクタ 117"/>
        <xdr:cNvCxnSpPr/>
      </xdr:nvCxnSpPr>
      <xdr:spPr>
        <a:xfrm>
          <a:off x="4546600" y="877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51422</xdr:rowOff>
    </xdr:from>
    <xdr:to>
      <xdr:col>24</xdr:col>
      <xdr:colOff>63500</xdr:colOff>
      <xdr:row>56</xdr:row>
      <xdr:rowOff>118021</xdr:rowOff>
    </xdr:to>
    <xdr:cxnSp macro="">
      <xdr:nvCxnSpPr>
        <xdr:cNvPr id="119" name="直線コネクタ 118"/>
        <xdr:cNvCxnSpPr/>
      </xdr:nvCxnSpPr>
      <xdr:spPr>
        <a:xfrm>
          <a:off x="3797300" y="9652622"/>
          <a:ext cx="8382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69219</xdr:rowOff>
    </xdr:from>
    <xdr:ext cx="534377" cy="259045"/>
    <xdr:sp macro="" textlink="">
      <xdr:nvSpPr>
        <xdr:cNvPr id="120" name="総務費平均値テキスト"/>
        <xdr:cNvSpPr txBox="1"/>
      </xdr:nvSpPr>
      <xdr:spPr>
        <a:xfrm>
          <a:off x="4686300" y="93275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46342</xdr:rowOff>
    </xdr:from>
    <xdr:to>
      <xdr:col>24</xdr:col>
      <xdr:colOff>114300</xdr:colOff>
      <xdr:row>55</xdr:row>
      <xdr:rowOff>147942</xdr:rowOff>
    </xdr:to>
    <xdr:sp macro="" textlink="">
      <xdr:nvSpPr>
        <xdr:cNvPr id="121" name="フローチャート: 判断 120"/>
        <xdr:cNvSpPr/>
      </xdr:nvSpPr>
      <xdr:spPr>
        <a:xfrm>
          <a:off x="4584700" y="947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51422</xdr:rowOff>
    </xdr:from>
    <xdr:to>
      <xdr:col>19</xdr:col>
      <xdr:colOff>177800</xdr:colOff>
      <xdr:row>56</xdr:row>
      <xdr:rowOff>71425</xdr:rowOff>
    </xdr:to>
    <xdr:cxnSp macro="">
      <xdr:nvCxnSpPr>
        <xdr:cNvPr id="122" name="直線コネクタ 121"/>
        <xdr:cNvCxnSpPr/>
      </xdr:nvCxnSpPr>
      <xdr:spPr>
        <a:xfrm flipV="1">
          <a:off x="2908300" y="9652622"/>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34607</xdr:rowOff>
    </xdr:from>
    <xdr:to>
      <xdr:col>20</xdr:col>
      <xdr:colOff>38100</xdr:colOff>
      <xdr:row>54</xdr:row>
      <xdr:rowOff>136207</xdr:rowOff>
    </xdr:to>
    <xdr:sp macro="" textlink="">
      <xdr:nvSpPr>
        <xdr:cNvPr id="123" name="フローチャート: 判断 122"/>
        <xdr:cNvSpPr/>
      </xdr:nvSpPr>
      <xdr:spPr>
        <a:xfrm>
          <a:off x="3746500" y="929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152734</xdr:rowOff>
    </xdr:from>
    <xdr:ext cx="534377" cy="259045"/>
    <xdr:sp macro="" textlink="">
      <xdr:nvSpPr>
        <xdr:cNvPr id="124" name="テキスト ボックス 123"/>
        <xdr:cNvSpPr txBox="1"/>
      </xdr:nvSpPr>
      <xdr:spPr>
        <a:xfrm>
          <a:off x="3530111" y="906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71425</xdr:rowOff>
    </xdr:from>
    <xdr:to>
      <xdr:col>15</xdr:col>
      <xdr:colOff>50800</xdr:colOff>
      <xdr:row>57</xdr:row>
      <xdr:rowOff>134023</xdr:rowOff>
    </xdr:to>
    <xdr:cxnSp macro="">
      <xdr:nvCxnSpPr>
        <xdr:cNvPr id="125" name="直線コネクタ 124"/>
        <xdr:cNvCxnSpPr/>
      </xdr:nvCxnSpPr>
      <xdr:spPr>
        <a:xfrm flipV="1">
          <a:off x="2019300" y="9672625"/>
          <a:ext cx="889000" cy="23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137134</xdr:rowOff>
    </xdr:from>
    <xdr:to>
      <xdr:col>15</xdr:col>
      <xdr:colOff>101600</xdr:colOff>
      <xdr:row>55</xdr:row>
      <xdr:rowOff>67284</xdr:rowOff>
    </xdr:to>
    <xdr:sp macro="" textlink="">
      <xdr:nvSpPr>
        <xdr:cNvPr id="126" name="フローチャート: 判断 125"/>
        <xdr:cNvSpPr/>
      </xdr:nvSpPr>
      <xdr:spPr>
        <a:xfrm>
          <a:off x="2857500" y="939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83811</xdr:rowOff>
    </xdr:from>
    <xdr:ext cx="534377" cy="259045"/>
    <xdr:sp macro="" textlink="">
      <xdr:nvSpPr>
        <xdr:cNvPr id="127" name="テキスト ボックス 126"/>
        <xdr:cNvSpPr txBox="1"/>
      </xdr:nvSpPr>
      <xdr:spPr>
        <a:xfrm>
          <a:off x="2641111" y="917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134023</xdr:rowOff>
    </xdr:from>
    <xdr:to>
      <xdr:col>10</xdr:col>
      <xdr:colOff>114300</xdr:colOff>
      <xdr:row>58</xdr:row>
      <xdr:rowOff>43688</xdr:rowOff>
    </xdr:to>
    <xdr:cxnSp macro="">
      <xdr:nvCxnSpPr>
        <xdr:cNvPr id="128" name="直線コネクタ 127"/>
        <xdr:cNvCxnSpPr/>
      </xdr:nvCxnSpPr>
      <xdr:spPr>
        <a:xfrm flipV="1">
          <a:off x="1130300" y="9906673"/>
          <a:ext cx="889000" cy="8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2032</xdr:rowOff>
    </xdr:from>
    <xdr:to>
      <xdr:col>10</xdr:col>
      <xdr:colOff>165100</xdr:colOff>
      <xdr:row>55</xdr:row>
      <xdr:rowOff>103632</xdr:rowOff>
    </xdr:to>
    <xdr:sp macro="" textlink="">
      <xdr:nvSpPr>
        <xdr:cNvPr id="129" name="フローチャート: 判断 128"/>
        <xdr:cNvSpPr/>
      </xdr:nvSpPr>
      <xdr:spPr>
        <a:xfrm>
          <a:off x="1968500" y="943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120159</xdr:rowOff>
    </xdr:from>
    <xdr:ext cx="534377" cy="259045"/>
    <xdr:sp macro="" textlink="">
      <xdr:nvSpPr>
        <xdr:cNvPr id="130" name="テキスト ボックス 129"/>
        <xdr:cNvSpPr txBox="1"/>
      </xdr:nvSpPr>
      <xdr:spPr>
        <a:xfrm>
          <a:off x="1752111" y="920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128029</xdr:rowOff>
    </xdr:from>
    <xdr:to>
      <xdr:col>6</xdr:col>
      <xdr:colOff>38100</xdr:colOff>
      <xdr:row>55</xdr:row>
      <xdr:rowOff>58179</xdr:rowOff>
    </xdr:to>
    <xdr:sp macro="" textlink="">
      <xdr:nvSpPr>
        <xdr:cNvPr id="131" name="フローチャート: 判断 130"/>
        <xdr:cNvSpPr/>
      </xdr:nvSpPr>
      <xdr:spPr>
        <a:xfrm>
          <a:off x="1079500" y="938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74706</xdr:rowOff>
    </xdr:from>
    <xdr:ext cx="534377" cy="259045"/>
    <xdr:sp macro="" textlink="">
      <xdr:nvSpPr>
        <xdr:cNvPr id="132" name="テキスト ボックス 131"/>
        <xdr:cNvSpPr txBox="1"/>
      </xdr:nvSpPr>
      <xdr:spPr>
        <a:xfrm>
          <a:off x="863111" y="9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67221</xdr:rowOff>
    </xdr:from>
    <xdr:to>
      <xdr:col>24</xdr:col>
      <xdr:colOff>114300</xdr:colOff>
      <xdr:row>56</xdr:row>
      <xdr:rowOff>168821</xdr:rowOff>
    </xdr:to>
    <xdr:sp macro="" textlink="">
      <xdr:nvSpPr>
        <xdr:cNvPr id="138" name="楕円 137"/>
        <xdr:cNvSpPr/>
      </xdr:nvSpPr>
      <xdr:spPr>
        <a:xfrm>
          <a:off x="4584700" y="9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45648</xdr:rowOff>
    </xdr:from>
    <xdr:ext cx="534377" cy="259045"/>
    <xdr:sp macro="" textlink="">
      <xdr:nvSpPr>
        <xdr:cNvPr id="139" name="総務費該当値テキスト"/>
        <xdr:cNvSpPr txBox="1"/>
      </xdr:nvSpPr>
      <xdr:spPr>
        <a:xfrm>
          <a:off x="4686300" y="964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622</xdr:rowOff>
    </xdr:from>
    <xdr:to>
      <xdr:col>20</xdr:col>
      <xdr:colOff>38100</xdr:colOff>
      <xdr:row>56</xdr:row>
      <xdr:rowOff>102222</xdr:rowOff>
    </xdr:to>
    <xdr:sp macro="" textlink="">
      <xdr:nvSpPr>
        <xdr:cNvPr id="140" name="楕円 139"/>
        <xdr:cNvSpPr/>
      </xdr:nvSpPr>
      <xdr:spPr>
        <a:xfrm>
          <a:off x="3746500" y="960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93349</xdr:rowOff>
    </xdr:from>
    <xdr:ext cx="534377" cy="259045"/>
    <xdr:sp macro="" textlink="">
      <xdr:nvSpPr>
        <xdr:cNvPr id="141" name="テキスト ボックス 140"/>
        <xdr:cNvSpPr txBox="1"/>
      </xdr:nvSpPr>
      <xdr:spPr>
        <a:xfrm>
          <a:off x="3530111" y="969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20625</xdr:rowOff>
    </xdr:from>
    <xdr:to>
      <xdr:col>15</xdr:col>
      <xdr:colOff>101600</xdr:colOff>
      <xdr:row>56</xdr:row>
      <xdr:rowOff>122225</xdr:rowOff>
    </xdr:to>
    <xdr:sp macro="" textlink="">
      <xdr:nvSpPr>
        <xdr:cNvPr id="142" name="楕円 141"/>
        <xdr:cNvSpPr/>
      </xdr:nvSpPr>
      <xdr:spPr>
        <a:xfrm>
          <a:off x="2857500" y="962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113352</xdr:rowOff>
    </xdr:from>
    <xdr:ext cx="534377" cy="259045"/>
    <xdr:sp macro="" textlink="">
      <xdr:nvSpPr>
        <xdr:cNvPr id="143" name="テキスト ボックス 142"/>
        <xdr:cNvSpPr txBox="1"/>
      </xdr:nvSpPr>
      <xdr:spPr>
        <a:xfrm>
          <a:off x="2641111" y="971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83223</xdr:rowOff>
    </xdr:from>
    <xdr:to>
      <xdr:col>10</xdr:col>
      <xdr:colOff>165100</xdr:colOff>
      <xdr:row>58</xdr:row>
      <xdr:rowOff>13373</xdr:rowOff>
    </xdr:to>
    <xdr:sp macro="" textlink="">
      <xdr:nvSpPr>
        <xdr:cNvPr id="144" name="楕円 143"/>
        <xdr:cNvSpPr/>
      </xdr:nvSpPr>
      <xdr:spPr>
        <a:xfrm>
          <a:off x="1968500" y="985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4500</xdr:rowOff>
    </xdr:from>
    <xdr:ext cx="534377" cy="259045"/>
    <xdr:sp macro="" textlink="">
      <xdr:nvSpPr>
        <xdr:cNvPr id="145" name="テキスト ボックス 144"/>
        <xdr:cNvSpPr txBox="1"/>
      </xdr:nvSpPr>
      <xdr:spPr>
        <a:xfrm>
          <a:off x="1752111" y="99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164338</xdr:rowOff>
    </xdr:from>
    <xdr:to>
      <xdr:col>6</xdr:col>
      <xdr:colOff>38100</xdr:colOff>
      <xdr:row>58</xdr:row>
      <xdr:rowOff>94488</xdr:rowOff>
    </xdr:to>
    <xdr:sp macro="" textlink="">
      <xdr:nvSpPr>
        <xdr:cNvPr id="146" name="楕円 145"/>
        <xdr:cNvSpPr/>
      </xdr:nvSpPr>
      <xdr:spPr>
        <a:xfrm>
          <a:off x="1079500" y="993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85615</xdr:rowOff>
    </xdr:from>
    <xdr:ext cx="534377" cy="259045"/>
    <xdr:sp macro="" textlink="">
      <xdr:nvSpPr>
        <xdr:cNvPr id="147" name="テキスト ボックス 146"/>
        <xdr:cNvSpPr txBox="1"/>
      </xdr:nvSpPr>
      <xdr:spPr>
        <a:xfrm>
          <a:off x="863111" y="1002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28296</xdr:rowOff>
    </xdr:from>
    <xdr:to>
      <xdr:col>24</xdr:col>
      <xdr:colOff>62865</xdr:colOff>
      <xdr:row>78</xdr:row>
      <xdr:rowOff>43819</xdr:rowOff>
    </xdr:to>
    <xdr:cxnSp macro="">
      <xdr:nvCxnSpPr>
        <xdr:cNvPr id="174" name="直線コネクタ 173"/>
        <xdr:cNvCxnSpPr/>
      </xdr:nvCxnSpPr>
      <xdr:spPr>
        <a:xfrm flipV="1">
          <a:off x="4633595" y="12201246"/>
          <a:ext cx="1270" cy="121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47646</xdr:rowOff>
    </xdr:from>
    <xdr:ext cx="599010" cy="259045"/>
    <xdr:sp macro="" textlink="">
      <xdr:nvSpPr>
        <xdr:cNvPr id="175" name="民生費最小値テキスト"/>
        <xdr:cNvSpPr txBox="1"/>
      </xdr:nvSpPr>
      <xdr:spPr>
        <a:xfrm>
          <a:off x="4686300" y="1342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43819</xdr:rowOff>
    </xdr:from>
    <xdr:to>
      <xdr:col>24</xdr:col>
      <xdr:colOff>152400</xdr:colOff>
      <xdr:row>78</xdr:row>
      <xdr:rowOff>43819</xdr:rowOff>
    </xdr:to>
    <xdr:cxnSp macro="">
      <xdr:nvCxnSpPr>
        <xdr:cNvPr id="176" name="直線コネクタ 175"/>
        <xdr:cNvCxnSpPr/>
      </xdr:nvCxnSpPr>
      <xdr:spPr>
        <a:xfrm>
          <a:off x="4546600" y="13416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146423</xdr:rowOff>
    </xdr:from>
    <xdr:ext cx="599010" cy="259045"/>
    <xdr:sp macro="" textlink="">
      <xdr:nvSpPr>
        <xdr:cNvPr id="177" name="民生費最大値テキスト"/>
        <xdr:cNvSpPr txBox="1"/>
      </xdr:nvSpPr>
      <xdr:spPr>
        <a:xfrm>
          <a:off x="4686300" y="1197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28296</xdr:rowOff>
    </xdr:from>
    <xdr:to>
      <xdr:col>24</xdr:col>
      <xdr:colOff>152400</xdr:colOff>
      <xdr:row>71</xdr:row>
      <xdr:rowOff>28296</xdr:rowOff>
    </xdr:to>
    <xdr:cxnSp macro="">
      <xdr:nvCxnSpPr>
        <xdr:cNvPr id="178" name="直線コネクタ 177"/>
        <xdr:cNvCxnSpPr/>
      </xdr:nvCxnSpPr>
      <xdr:spPr>
        <a:xfrm>
          <a:off x="4546600" y="1220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124285</xdr:rowOff>
    </xdr:from>
    <xdr:to>
      <xdr:col>24</xdr:col>
      <xdr:colOff>63500</xdr:colOff>
      <xdr:row>76</xdr:row>
      <xdr:rowOff>157052</xdr:rowOff>
    </xdr:to>
    <xdr:cxnSp macro="">
      <xdr:nvCxnSpPr>
        <xdr:cNvPr id="179" name="直線コネクタ 178"/>
        <xdr:cNvCxnSpPr/>
      </xdr:nvCxnSpPr>
      <xdr:spPr>
        <a:xfrm flipV="1">
          <a:off x="3797300" y="13154485"/>
          <a:ext cx="838200" cy="3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71238</xdr:rowOff>
    </xdr:from>
    <xdr:ext cx="599010" cy="259045"/>
    <xdr:sp macro="" textlink="">
      <xdr:nvSpPr>
        <xdr:cNvPr id="180" name="民生費平均値テキスト"/>
        <xdr:cNvSpPr txBox="1"/>
      </xdr:nvSpPr>
      <xdr:spPr>
        <a:xfrm>
          <a:off x="4686300" y="127585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48361</xdr:rowOff>
    </xdr:from>
    <xdr:to>
      <xdr:col>24</xdr:col>
      <xdr:colOff>114300</xdr:colOff>
      <xdr:row>75</xdr:row>
      <xdr:rowOff>149961</xdr:rowOff>
    </xdr:to>
    <xdr:sp macro="" textlink="">
      <xdr:nvSpPr>
        <xdr:cNvPr id="181" name="フローチャート: 判断 180"/>
        <xdr:cNvSpPr/>
      </xdr:nvSpPr>
      <xdr:spPr>
        <a:xfrm>
          <a:off x="4584700" y="1290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157052</xdr:rowOff>
    </xdr:from>
    <xdr:to>
      <xdr:col>19</xdr:col>
      <xdr:colOff>177800</xdr:colOff>
      <xdr:row>77</xdr:row>
      <xdr:rowOff>25922</xdr:rowOff>
    </xdr:to>
    <xdr:cxnSp macro="">
      <xdr:nvCxnSpPr>
        <xdr:cNvPr id="182" name="直線コネクタ 181"/>
        <xdr:cNvCxnSpPr/>
      </xdr:nvCxnSpPr>
      <xdr:spPr>
        <a:xfrm flipV="1">
          <a:off x="2908300" y="13187252"/>
          <a:ext cx="889000" cy="4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28125</xdr:rowOff>
    </xdr:from>
    <xdr:to>
      <xdr:col>20</xdr:col>
      <xdr:colOff>38100</xdr:colOff>
      <xdr:row>75</xdr:row>
      <xdr:rowOff>129725</xdr:rowOff>
    </xdr:to>
    <xdr:sp macro="" textlink="">
      <xdr:nvSpPr>
        <xdr:cNvPr id="183" name="フローチャート: 判断 182"/>
        <xdr:cNvSpPr/>
      </xdr:nvSpPr>
      <xdr:spPr>
        <a:xfrm>
          <a:off x="37465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146252</xdr:rowOff>
    </xdr:from>
    <xdr:ext cx="599010" cy="259045"/>
    <xdr:sp macro="" textlink="">
      <xdr:nvSpPr>
        <xdr:cNvPr id="184" name="テキスト ボックス 183"/>
        <xdr:cNvSpPr txBox="1"/>
      </xdr:nvSpPr>
      <xdr:spPr>
        <a:xfrm>
          <a:off x="3497795" y="1266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25922</xdr:rowOff>
    </xdr:from>
    <xdr:to>
      <xdr:col>15</xdr:col>
      <xdr:colOff>50800</xdr:colOff>
      <xdr:row>77</xdr:row>
      <xdr:rowOff>61638</xdr:rowOff>
    </xdr:to>
    <xdr:cxnSp macro="">
      <xdr:nvCxnSpPr>
        <xdr:cNvPr id="185" name="直線コネクタ 184"/>
        <xdr:cNvCxnSpPr/>
      </xdr:nvCxnSpPr>
      <xdr:spPr>
        <a:xfrm flipV="1">
          <a:off x="2019300" y="13227572"/>
          <a:ext cx="889000" cy="3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148630</xdr:rowOff>
    </xdr:from>
    <xdr:to>
      <xdr:col>15</xdr:col>
      <xdr:colOff>101600</xdr:colOff>
      <xdr:row>75</xdr:row>
      <xdr:rowOff>78780</xdr:rowOff>
    </xdr:to>
    <xdr:sp macro="" textlink="">
      <xdr:nvSpPr>
        <xdr:cNvPr id="186" name="フローチャート: 判断 185"/>
        <xdr:cNvSpPr/>
      </xdr:nvSpPr>
      <xdr:spPr>
        <a:xfrm>
          <a:off x="2857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95307</xdr:rowOff>
    </xdr:from>
    <xdr:ext cx="599010" cy="259045"/>
    <xdr:sp macro="" textlink="">
      <xdr:nvSpPr>
        <xdr:cNvPr id="187" name="テキスト ボックス 186"/>
        <xdr:cNvSpPr txBox="1"/>
      </xdr:nvSpPr>
      <xdr:spPr>
        <a:xfrm>
          <a:off x="2608795" y="126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61638</xdr:rowOff>
    </xdr:from>
    <xdr:to>
      <xdr:col>10</xdr:col>
      <xdr:colOff>114300</xdr:colOff>
      <xdr:row>77</xdr:row>
      <xdr:rowOff>111899</xdr:rowOff>
    </xdr:to>
    <xdr:cxnSp macro="">
      <xdr:nvCxnSpPr>
        <xdr:cNvPr id="188" name="直線コネクタ 187"/>
        <xdr:cNvCxnSpPr/>
      </xdr:nvCxnSpPr>
      <xdr:spPr>
        <a:xfrm flipV="1">
          <a:off x="1130300" y="13263288"/>
          <a:ext cx="889000" cy="5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75445</xdr:rowOff>
    </xdr:from>
    <xdr:to>
      <xdr:col>10</xdr:col>
      <xdr:colOff>165100</xdr:colOff>
      <xdr:row>76</xdr:row>
      <xdr:rowOff>5595</xdr:rowOff>
    </xdr:to>
    <xdr:sp macro="" textlink="">
      <xdr:nvSpPr>
        <xdr:cNvPr id="189" name="フローチャート: 判断 188"/>
        <xdr:cNvSpPr/>
      </xdr:nvSpPr>
      <xdr:spPr>
        <a:xfrm>
          <a:off x="1968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22122</xdr:rowOff>
    </xdr:from>
    <xdr:ext cx="599010" cy="259045"/>
    <xdr:sp macro="" textlink="">
      <xdr:nvSpPr>
        <xdr:cNvPr id="190" name="テキスト ボックス 189"/>
        <xdr:cNvSpPr txBox="1"/>
      </xdr:nvSpPr>
      <xdr:spPr>
        <a:xfrm>
          <a:off x="1719795" y="127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90228</xdr:rowOff>
    </xdr:from>
    <xdr:to>
      <xdr:col>6</xdr:col>
      <xdr:colOff>38100</xdr:colOff>
      <xdr:row>76</xdr:row>
      <xdr:rowOff>20377</xdr:rowOff>
    </xdr:to>
    <xdr:sp macro="" textlink="">
      <xdr:nvSpPr>
        <xdr:cNvPr id="191" name="フローチャート: 判断 190"/>
        <xdr:cNvSpPr/>
      </xdr:nvSpPr>
      <xdr:spPr>
        <a:xfrm>
          <a:off x="1079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36905</xdr:rowOff>
    </xdr:from>
    <xdr:ext cx="599010" cy="259045"/>
    <xdr:sp macro="" textlink="">
      <xdr:nvSpPr>
        <xdr:cNvPr id="192" name="テキスト ボックス 191"/>
        <xdr:cNvSpPr txBox="1"/>
      </xdr:nvSpPr>
      <xdr:spPr>
        <a:xfrm>
          <a:off x="830795" y="1272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73485</xdr:rowOff>
    </xdr:from>
    <xdr:to>
      <xdr:col>24</xdr:col>
      <xdr:colOff>114300</xdr:colOff>
      <xdr:row>77</xdr:row>
      <xdr:rowOff>3635</xdr:rowOff>
    </xdr:to>
    <xdr:sp macro="" textlink="">
      <xdr:nvSpPr>
        <xdr:cNvPr id="198" name="楕円 197"/>
        <xdr:cNvSpPr/>
      </xdr:nvSpPr>
      <xdr:spPr>
        <a:xfrm>
          <a:off x="4584700" y="1310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51912</xdr:rowOff>
    </xdr:from>
    <xdr:ext cx="599010" cy="259045"/>
    <xdr:sp macro="" textlink="">
      <xdr:nvSpPr>
        <xdr:cNvPr id="199" name="民生費該当値テキスト"/>
        <xdr:cNvSpPr txBox="1"/>
      </xdr:nvSpPr>
      <xdr:spPr>
        <a:xfrm>
          <a:off x="4686300" y="1308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106252</xdr:rowOff>
    </xdr:from>
    <xdr:to>
      <xdr:col>20</xdr:col>
      <xdr:colOff>38100</xdr:colOff>
      <xdr:row>77</xdr:row>
      <xdr:rowOff>36402</xdr:rowOff>
    </xdr:to>
    <xdr:sp macro="" textlink="">
      <xdr:nvSpPr>
        <xdr:cNvPr id="200" name="楕円 199"/>
        <xdr:cNvSpPr/>
      </xdr:nvSpPr>
      <xdr:spPr>
        <a:xfrm>
          <a:off x="3746500" y="131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27529</xdr:rowOff>
    </xdr:from>
    <xdr:ext cx="599010" cy="259045"/>
    <xdr:sp macro="" textlink="">
      <xdr:nvSpPr>
        <xdr:cNvPr id="201" name="テキスト ボックス 200"/>
        <xdr:cNvSpPr txBox="1"/>
      </xdr:nvSpPr>
      <xdr:spPr>
        <a:xfrm>
          <a:off x="3497795" y="1322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146572</xdr:rowOff>
    </xdr:from>
    <xdr:to>
      <xdr:col>15</xdr:col>
      <xdr:colOff>101600</xdr:colOff>
      <xdr:row>77</xdr:row>
      <xdr:rowOff>76722</xdr:rowOff>
    </xdr:to>
    <xdr:sp macro="" textlink="">
      <xdr:nvSpPr>
        <xdr:cNvPr id="202" name="楕円 201"/>
        <xdr:cNvSpPr/>
      </xdr:nvSpPr>
      <xdr:spPr>
        <a:xfrm>
          <a:off x="2857500" y="1317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67849</xdr:rowOff>
    </xdr:from>
    <xdr:ext cx="599010" cy="259045"/>
    <xdr:sp macro="" textlink="">
      <xdr:nvSpPr>
        <xdr:cNvPr id="203" name="テキスト ボックス 202"/>
        <xdr:cNvSpPr txBox="1"/>
      </xdr:nvSpPr>
      <xdr:spPr>
        <a:xfrm>
          <a:off x="2608795" y="13269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10838</xdr:rowOff>
    </xdr:from>
    <xdr:to>
      <xdr:col>10</xdr:col>
      <xdr:colOff>165100</xdr:colOff>
      <xdr:row>77</xdr:row>
      <xdr:rowOff>112438</xdr:rowOff>
    </xdr:to>
    <xdr:sp macro="" textlink="">
      <xdr:nvSpPr>
        <xdr:cNvPr id="204" name="楕円 203"/>
        <xdr:cNvSpPr/>
      </xdr:nvSpPr>
      <xdr:spPr>
        <a:xfrm>
          <a:off x="1968500" y="1321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103565</xdr:rowOff>
    </xdr:from>
    <xdr:ext cx="599010" cy="259045"/>
    <xdr:sp macro="" textlink="">
      <xdr:nvSpPr>
        <xdr:cNvPr id="205" name="テキスト ボックス 204"/>
        <xdr:cNvSpPr txBox="1"/>
      </xdr:nvSpPr>
      <xdr:spPr>
        <a:xfrm>
          <a:off x="1719795" y="13305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61099</xdr:rowOff>
    </xdr:from>
    <xdr:to>
      <xdr:col>6</xdr:col>
      <xdr:colOff>38100</xdr:colOff>
      <xdr:row>77</xdr:row>
      <xdr:rowOff>162699</xdr:rowOff>
    </xdr:to>
    <xdr:sp macro="" textlink="">
      <xdr:nvSpPr>
        <xdr:cNvPr id="206" name="楕円 205"/>
        <xdr:cNvSpPr/>
      </xdr:nvSpPr>
      <xdr:spPr>
        <a:xfrm>
          <a:off x="1079500" y="1326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153826</xdr:rowOff>
    </xdr:from>
    <xdr:ext cx="599010" cy="259045"/>
    <xdr:sp macro="" textlink="">
      <xdr:nvSpPr>
        <xdr:cNvPr id="207" name="テキスト ボックス 206"/>
        <xdr:cNvSpPr txBox="1"/>
      </xdr:nvSpPr>
      <xdr:spPr>
        <a:xfrm>
          <a:off x="830795" y="1335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117983</xdr:rowOff>
    </xdr:from>
    <xdr:to>
      <xdr:col>24</xdr:col>
      <xdr:colOff>62865</xdr:colOff>
      <xdr:row>99</xdr:row>
      <xdr:rowOff>43323</xdr:rowOff>
    </xdr:to>
    <xdr:cxnSp macro="">
      <xdr:nvCxnSpPr>
        <xdr:cNvPr id="230" name="直線コネクタ 229"/>
        <xdr:cNvCxnSpPr/>
      </xdr:nvCxnSpPr>
      <xdr:spPr>
        <a:xfrm flipV="1">
          <a:off x="4633595" y="15548483"/>
          <a:ext cx="1270" cy="146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47150</xdr:rowOff>
    </xdr:from>
    <xdr:ext cx="534377" cy="259045"/>
    <xdr:sp macro="" textlink="">
      <xdr:nvSpPr>
        <xdr:cNvPr id="231" name="衛生費最小値テキスト"/>
        <xdr:cNvSpPr txBox="1"/>
      </xdr:nvSpPr>
      <xdr:spPr>
        <a:xfrm>
          <a:off x="4686300" y="1702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43323</xdr:rowOff>
    </xdr:from>
    <xdr:to>
      <xdr:col>24</xdr:col>
      <xdr:colOff>152400</xdr:colOff>
      <xdr:row>99</xdr:row>
      <xdr:rowOff>43323</xdr:rowOff>
    </xdr:to>
    <xdr:cxnSp macro="">
      <xdr:nvCxnSpPr>
        <xdr:cNvPr id="232" name="直線コネクタ 231"/>
        <xdr:cNvCxnSpPr/>
      </xdr:nvCxnSpPr>
      <xdr:spPr>
        <a:xfrm>
          <a:off x="4546600" y="1701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64660</xdr:rowOff>
    </xdr:from>
    <xdr:ext cx="534377" cy="259045"/>
    <xdr:sp macro="" textlink="">
      <xdr:nvSpPr>
        <xdr:cNvPr id="233" name="衛生費最大値テキスト"/>
        <xdr:cNvSpPr txBox="1"/>
      </xdr:nvSpPr>
      <xdr:spPr>
        <a:xfrm>
          <a:off x="4686300" y="1532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50,475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117983</xdr:rowOff>
    </xdr:from>
    <xdr:to>
      <xdr:col>24</xdr:col>
      <xdr:colOff>152400</xdr:colOff>
      <xdr:row>90</xdr:row>
      <xdr:rowOff>117983</xdr:rowOff>
    </xdr:to>
    <xdr:cxnSp macro="">
      <xdr:nvCxnSpPr>
        <xdr:cNvPr id="234" name="直線コネクタ 233"/>
        <xdr:cNvCxnSpPr/>
      </xdr:nvCxnSpPr>
      <xdr:spPr>
        <a:xfrm>
          <a:off x="4546600" y="1554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63119</xdr:rowOff>
    </xdr:from>
    <xdr:to>
      <xdr:col>24</xdr:col>
      <xdr:colOff>63500</xdr:colOff>
      <xdr:row>98</xdr:row>
      <xdr:rowOff>62799</xdr:rowOff>
    </xdr:to>
    <xdr:cxnSp macro="">
      <xdr:nvCxnSpPr>
        <xdr:cNvPr id="235" name="直線コネクタ 234"/>
        <xdr:cNvCxnSpPr/>
      </xdr:nvCxnSpPr>
      <xdr:spPr>
        <a:xfrm>
          <a:off x="3797300" y="16693769"/>
          <a:ext cx="838200" cy="17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16085</xdr:rowOff>
    </xdr:from>
    <xdr:ext cx="534377" cy="259045"/>
    <xdr:sp macro="" textlink="">
      <xdr:nvSpPr>
        <xdr:cNvPr id="236" name="衛生費平均値テキスト"/>
        <xdr:cNvSpPr txBox="1"/>
      </xdr:nvSpPr>
      <xdr:spPr>
        <a:xfrm>
          <a:off x="4686300" y="16303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164658</xdr:rowOff>
    </xdr:from>
    <xdr:to>
      <xdr:col>24</xdr:col>
      <xdr:colOff>114300</xdr:colOff>
      <xdr:row>96</xdr:row>
      <xdr:rowOff>94808</xdr:rowOff>
    </xdr:to>
    <xdr:sp macro="" textlink="">
      <xdr:nvSpPr>
        <xdr:cNvPr id="237" name="フローチャート: 判断 236"/>
        <xdr:cNvSpPr/>
      </xdr:nvSpPr>
      <xdr:spPr>
        <a:xfrm>
          <a:off x="4584700" y="164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63119</xdr:rowOff>
    </xdr:from>
    <xdr:to>
      <xdr:col>19</xdr:col>
      <xdr:colOff>177800</xdr:colOff>
      <xdr:row>98</xdr:row>
      <xdr:rowOff>99420</xdr:rowOff>
    </xdr:to>
    <xdr:cxnSp macro="">
      <xdr:nvCxnSpPr>
        <xdr:cNvPr id="238" name="直線コネクタ 237"/>
        <xdr:cNvCxnSpPr/>
      </xdr:nvCxnSpPr>
      <xdr:spPr>
        <a:xfrm flipV="1">
          <a:off x="2908300" y="16693769"/>
          <a:ext cx="889000" cy="20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154234</xdr:rowOff>
    </xdr:from>
    <xdr:to>
      <xdr:col>20</xdr:col>
      <xdr:colOff>38100</xdr:colOff>
      <xdr:row>96</xdr:row>
      <xdr:rowOff>84384</xdr:rowOff>
    </xdr:to>
    <xdr:sp macro="" textlink="">
      <xdr:nvSpPr>
        <xdr:cNvPr id="239" name="フローチャート: 判断 238"/>
        <xdr:cNvSpPr/>
      </xdr:nvSpPr>
      <xdr:spPr>
        <a:xfrm>
          <a:off x="3746500" y="1644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100911</xdr:rowOff>
    </xdr:from>
    <xdr:ext cx="534377" cy="259045"/>
    <xdr:sp macro="" textlink="">
      <xdr:nvSpPr>
        <xdr:cNvPr id="240" name="テキスト ボックス 239"/>
        <xdr:cNvSpPr txBox="1"/>
      </xdr:nvSpPr>
      <xdr:spPr>
        <a:xfrm>
          <a:off x="3530111" y="1621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99420</xdr:rowOff>
    </xdr:from>
    <xdr:to>
      <xdr:col>15</xdr:col>
      <xdr:colOff>50800</xdr:colOff>
      <xdr:row>98</xdr:row>
      <xdr:rowOff>106324</xdr:rowOff>
    </xdr:to>
    <xdr:cxnSp macro="">
      <xdr:nvCxnSpPr>
        <xdr:cNvPr id="241" name="直線コネクタ 240"/>
        <xdr:cNvCxnSpPr/>
      </xdr:nvCxnSpPr>
      <xdr:spPr>
        <a:xfrm flipV="1">
          <a:off x="2019300" y="16901520"/>
          <a:ext cx="8890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168179</xdr:rowOff>
    </xdr:from>
    <xdr:to>
      <xdr:col>15</xdr:col>
      <xdr:colOff>101600</xdr:colOff>
      <xdr:row>96</xdr:row>
      <xdr:rowOff>98329</xdr:rowOff>
    </xdr:to>
    <xdr:sp macro="" textlink="">
      <xdr:nvSpPr>
        <xdr:cNvPr id="242" name="フローチャート: 判断 241"/>
        <xdr:cNvSpPr/>
      </xdr:nvSpPr>
      <xdr:spPr>
        <a:xfrm>
          <a:off x="2857500" y="1645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114856</xdr:rowOff>
    </xdr:from>
    <xdr:ext cx="534377" cy="259045"/>
    <xdr:sp macro="" textlink="">
      <xdr:nvSpPr>
        <xdr:cNvPr id="243" name="テキスト ボックス 242"/>
        <xdr:cNvSpPr txBox="1"/>
      </xdr:nvSpPr>
      <xdr:spPr>
        <a:xfrm>
          <a:off x="2641111" y="1623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106324</xdr:rowOff>
    </xdr:from>
    <xdr:to>
      <xdr:col>10</xdr:col>
      <xdr:colOff>114300</xdr:colOff>
      <xdr:row>98</xdr:row>
      <xdr:rowOff>140706</xdr:rowOff>
    </xdr:to>
    <xdr:cxnSp macro="">
      <xdr:nvCxnSpPr>
        <xdr:cNvPr id="244" name="直線コネクタ 243"/>
        <xdr:cNvCxnSpPr/>
      </xdr:nvCxnSpPr>
      <xdr:spPr>
        <a:xfrm flipV="1">
          <a:off x="1130300" y="16908424"/>
          <a:ext cx="889000" cy="3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138460</xdr:rowOff>
    </xdr:from>
    <xdr:to>
      <xdr:col>10</xdr:col>
      <xdr:colOff>165100</xdr:colOff>
      <xdr:row>96</xdr:row>
      <xdr:rowOff>68610</xdr:rowOff>
    </xdr:to>
    <xdr:sp macro="" textlink="">
      <xdr:nvSpPr>
        <xdr:cNvPr id="245" name="フローチャート: 判断 244"/>
        <xdr:cNvSpPr/>
      </xdr:nvSpPr>
      <xdr:spPr>
        <a:xfrm>
          <a:off x="1968500" y="164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85137</xdr:rowOff>
    </xdr:from>
    <xdr:ext cx="534377" cy="259045"/>
    <xdr:sp macro="" textlink="">
      <xdr:nvSpPr>
        <xdr:cNvPr id="246" name="テキスト ボックス 245"/>
        <xdr:cNvSpPr txBox="1"/>
      </xdr:nvSpPr>
      <xdr:spPr>
        <a:xfrm>
          <a:off x="1752111" y="1620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124287</xdr:rowOff>
    </xdr:from>
    <xdr:to>
      <xdr:col>6</xdr:col>
      <xdr:colOff>38100</xdr:colOff>
      <xdr:row>96</xdr:row>
      <xdr:rowOff>54437</xdr:rowOff>
    </xdr:to>
    <xdr:sp macro="" textlink="">
      <xdr:nvSpPr>
        <xdr:cNvPr id="247" name="フローチャート: 判断 246"/>
        <xdr:cNvSpPr/>
      </xdr:nvSpPr>
      <xdr:spPr>
        <a:xfrm>
          <a:off x="1079500" y="1641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70964</xdr:rowOff>
    </xdr:from>
    <xdr:ext cx="534377" cy="259045"/>
    <xdr:sp macro="" textlink="">
      <xdr:nvSpPr>
        <xdr:cNvPr id="248" name="テキスト ボックス 247"/>
        <xdr:cNvSpPr txBox="1"/>
      </xdr:nvSpPr>
      <xdr:spPr>
        <a:xfrm>
          <a:off x="863111" y="1618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11999</xdr:rowOff>
    </xdr:from>
    <xdr:to>
      <xdr:col>24</xdr:col>
      <xdr:colOff>114300</xdr:colOff>
      <xdr:row>98</xdr:row>
      <xdr:rowOff>113599</xdr:rowOff>
    </xdr:to>
    <xdr:sp macro="" textlink="">
      <xdr:nvSpPr>
        <xdr:cNvPr id="254" name="楕円 253"/>
        <xdr:cNvSpPr/>
      </xdr:nvSpPr>
      <xdr:spPr>
        <a:xfrm>
          <a:off x="4584700" y="1681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161876</xdr:rowOff>
    </xdr:from>
    <xdr:ext cx="534377" cy="259045"/>
    <xdr:sp macro="" textlink="">
      <xdr:nvSpPr>
        <xdr:cNvPr id="255" name="衛生費該当値テキスト"/>
        <xdr:cNvSpPr txBox="1"/>
      </xdr:nvSpPr>
      <xdr:spPr>
        <a:xfrm>
          <a:off x="4686300" y="16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12319</xdr:rowOff>
    </xdr:from>
    <xdr:to>
      <xdr:col>20</xdr:col>
      <xdr:colOff>38100</xdr:colOff>
      <xdr:row>97</xdr:row>
      <xdr:rowOff>113919</xdr:rowOff>
    </xdr:to>
    <xdr:sp macro="" textlink="">
      <xdr:nvSpPr>
        <xdr:cNvPr id="256" name="楕円 255"/>
        <xdr:cNvSpPr/>
      </xdr:nvSpPr>
      <xdr:spPr>
        <a:xfrm>
          <a:off x="3746500" y="1664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105046</xdr:rowOff>
    </xdr:from>
    <xdr:ext cx="534377" cy="259045"/>
    <xdr:sp macro="" textlink="">
      <xdr:nvSpPr>
        <xdr:cNvPr id="257" name="テキスト ボックス 256"/>
        <xdr:cNvSpPr txBox="1"/>
      </xdr:nvSpPr>
      <xdr:spPr>
        <a:xfrm>
          <a:off x="3530111" y="1673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48620</xdr:rowOff>
    </xdr:from>
    <xdr:to>
      <xdr:col>15</xdr:col>
      <xdr:colOff>101600</xdr:colOff>
      <xdr:row>98</xdr:row>
      <xdr:rowOff>150220</xdr:rowOff>
    </xdr:to>
    <xdr:sp macro="" textlink="">
      <xdr:nvSpPr>
        <xdr:cNvPr id="258" name="楕円 257"/>
        <xdr:cNvSpPr/>
      </xdr:nvSpPr>
      <xdr:spPr>
        <a:xfrm>
          <a:off x="2857500" y="168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141347</xdr:rowOff>
    </xdr:from>
    <xdr:ext cx="534377" cy="259045"/>
    <xdr:sp macro="" textlink="">
      <xdr:nvSpPr>
        <xdr:cNvPr id="259" name="テキスト ボックス 258"/>
        <xdr:cNvSpPr txBox="1"/>
      </xdr:nvSpPr>
      <xdr:spPr>
        <a:xfrm>
          <a:off x="2641111" y="1694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55524</xdr:rowOff>
    </xdr:from>
    <xdr:to>
      <xdr:col>10</xdr:col>
      <xdr:colOff>165100</xdr:colOff>
      <xdr:row>98</xdr:row>
      <xdr:rowOff>157124</xdr:rowOff>
    </xdr:to>
    <xdr:sp macro="" textlink="">
      <xdr:nvSpPr>
        <xdr:cNvPr id="260" name="楕円 259"/>
        <xdr:cNvSpPr/>
      </xdr:nvSpPr>
      <xdr:spPr>
        <a:xfrm>
          <a:off x="1968500" y="1685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148251</xdr:rowOff>
    </xdr:from>
    <xdr:ext cx="534377" cy="259045"/>
    <xdr:sp macro="" textlink="">
      <xdr:nvSpPr>
        <xdr:cNvPr id="261" name="テキスト ボックス 260"/>
        <xdr:cNvSpPr txBox="1"/>
      </xdr:nvSpPr>
      <xdr:spPr>
        <a:xfrm>
          <a:off x="1752111" y="1695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89906</xdr:rowOff>
    </xdr:from>
    <xdr:to>
      <xdr:col>6</xdr:col>
      <xdr:colOff>38100</xdr:colOff>
      <xdr:row>99</xdr:row>
      <xdr:rowOff>20056</xdr:rowOff>
    </xdr:to>
    <xdr:sp macro="" textlink="">
      <xdr:nvSpPr>
        <xdr:cNvPr id="262" name="楕円 261"/>
        <xdr:cNvSpPr/>
      </xdr:nvSpPr>
      <xdr:spPr>
        <a:xfrm>
          <a:off x="1079500" y="1689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11183</xdr:rowOff>
    </xdr:from>
    <xdr:ext cx="534377" cy="259045"/>
    <xdr:sp macro="" textlink="">
      <xdr:nvSpPr>
        <xdr:cNvPr id="263" name="テキスト ボックス 262"/>
        <xdr:cNvSpPr txBox="1"/>
      </xdr:nvSpPr>
      <xdr:spPr>
        <a:xfrm>
          <a:off x="863111" y="1698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128079</xdr:rowOff>
    </xdr:from>
    <xdr:to>
      <xdr:col>54</xdr:col>
      <xdr:colOff>189865</xdr:colOff>
      <xdr:row>39</xdr:row>
      <xdr:rowOff>43879</xdr:rowOff>
    </xdr:to>
    <xdr:cxnSp macro="">
      <xdr:nvCxnSpPr>
        <xdr:cNvPr id="287" name="直線コネクタ 286"/>
        <xdr:cNvCxnSpPr/>
      </xdr:nvCxnSpPr>
      <xdr:spPr>
        <a:xfrm flipV="1">
          <a:off x="10475595" y="5100129"/>
          <a:ext cx="1270" cy="16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47706</xdr:rowOff>
    </xdr:from>
    <xdr:ext cx="249299" cy="259045"/>
    <xdr:sp macro="" textlink="">
      <xdr:nvSpPr>
        <xdr:cNvPr id="288" name="労働費最小値テキスト"/>
        <xdr:cNvSpPr txBox="1"/>
      </xdr:nvSpPr>
      <xdr:spPr>
        <a:xfrm>
          <a:off x="10528300" y="6734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43879</xdr:rowOff>
    </xdr:from>
    <xdr:to>
      <xdr:col>55</xdr:col>
      <xdr:colOff>88900</xdr:colOff>
      <xdr:row>39</xdr:row>
      <xdr:rowOff>43879</xdr:rowOff>
    </xdr:to>
    <xdr:cxnSp macro="">
      <xdr:nvCxnSpPr>
        <xdr:cNvPr id="289" name="直線コネクタ 288"/>
        <xdr:cNvCxnSpPr/>
      </xdr:nvCxnSpPr>
      <xdr:spPr>
        <a:xfrm>
          <a:off x="10388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74756</xdr:rowOff>
    </xdr:from>
    <xdr:ext cx="469744" cy="259045"/>
    <xdr:sp macro="" textlink="">
      <xdr:nvSpPr>
        <xdr:cNvPr id="290" name="労働費最大値テキスト"/>
        <xdr:cNvSpPr txBox="1"/>
      </xdr:nvSpPr>
      <xdr:spPr>
        <a:xfrm>
          <a:off x="10528300" y="487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128079</xdr:rowOff>
    </xdr:from>
    <xdr:to>
      <xdr:col>55</xdr:col>
      <xdr:colOff>88900</xdr:colOff>
      <xdr:row>29</xdr:row>
      <xdr:rowOff>128079</xdr:rowOff>
    </xdr:to>
    <xdr:cxnSp macro="">
      <xdr:nvCxnSpPr>
        <xdr:cNvPr id="291" name="直線コネクタ 290"/>
        <xdr:cNvCxnSpPr/>
      </xdr:nvCxnSpPr>
      <xdr:spPr>
        <a:xfrm>
          <a:off x="10388600" y="510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51118</xdr:rowOff>
    </xdr:from>
    <xdr:to>
      <xdr:col>55</xdr:col>
      <xdr:colOff>0</xdr:colOff>
      <xdr:row>38</xdr:row>
      <xdr:rowOff>66739</xdr:rowOff>
    </xdr:to>
    <xdr:cxnSp macro="">
      <xdr:nvCxnSpPr>
        <xdr:cNvPr id="292" name="直線コネクタ 291"/>
        <xdr:cNvCxnSpPr/>
      </xdr:nvCxnSpPr>
      <xdr:spPr>
        <a:xfrm>
          <a:off x="9639300" y="6566218"/>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121302</xdr:rowOff>
    </xdr:from>
    <xdr:ext cx="469744" cy="259045"/>
    <xdr:sp macro="" textlink="">
      <xdr:nvSpPr>
        <xdr:cNvPr id="293" name="労働費平均値テキスト"/>
        <xdr:cNvSpPr txBox="1"/>
      </xdr:nvSpPr>
      <xdr:spPr>
        <a:xfrm>
          <a:off x="10528300" y="6293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98425</xdr:rowOff>
    </xdr:from>
    <xdr:to>
      <xdr:col>55</xdr:col>
      <xdr:colOff>50800</xdr:colOff>
      <xdr:row>38</xdr:row>
      <xdr:rowOff>28575</xdr:rowOff>
    </xdr:to>
    <xdr:sp macro="" textlink="">
      <xdr:nvSpPr>
        <xdr:cNvPr id="294" name="フローチャート: 判断 293"/>
        <xdr:cNvSpPr/>
      </xdr:nvSpPr>
      <xdr:spPr>
        <a:xfrm>
          <a:off x="10426700" y="644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51118</xdr:rowOff>
    </xdr:from>
    <xdr:to>
      <xdr:col>50</xdr:col>
      <xdr:colOff>114300</xdr:colOff>
      <xdr:row>38</xdr:row>
      <xdr:rowOff>73025</xdr:rowOff>
    </xdr:to>
    <xdr:cxnSp macro="">
      <xdr:nvCxnSpPr>
        <xdr:cNvPr id="295" name="直線コネクタ 294"/>
        <xdr:cNvCxnSpPr/>
      </xdr:nvCxnSpPr>
      <xdr:spPr>
        <a:xfrm flipV="1">
          <a:off x="8750300" y="6566218"/>
          <a:ext cx="8890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168719</xdr:rowOff>
    </xdr:from>
    <xdr:to>
      <xdr:col>50</xdr:col>
      <xdr:colOff>165100</xdr:colOff>
      <xdr:row>38</xdr:row>
      <xdr:rowOff>98869</xdr:rowOff>
    </xdr:to>
    <xdr:sp macro="" textlink="">
      <xdr:nvSpPr>
        <xdr:cNvPr id="296" name="フローチャート: 判断 295"/>
        <xdr:cNvSpPr/>
      </xdr:nvSpPr>
      <xdr:spPr>
        <a:xfrm>
          <a:off x="9588500" y="651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115397</xdr:rowOff>
    </xdr:from>
    <xdr:ext cx="378565" cy="259045"/>
    <xdr:sp macro="" textlink="">
      <xdr:nvSpPr>
        <xdr:cNvPr id="297" name="テキスト ボックス 296"/>
        <xdr:cNvSpPr txBox="1"/>
      </xdr:nvSpPr>
      <xdr:spPr>
        <a:xfrm>
          <a:off x="9450017" y="6287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73025</xdr:rowOff>
    </xdr:from>
    <xdr:to>
      <xdr:col>45</xdr:col>
      <xdr:colOff>177800</xdr:colOff>
      <xdr:row>38</xdr:row>
      <xdr:rowOff>73025</xdr:rowOff>
    </xdr:to>
    <xdr:cxnSp macro="">
      <xdr:nvCxnSpPr>
        <xdr:cNvPr id="298" name="直線コネクタ 297"/>
        <xdr:cNvCxnSpPr/>
      </xdr:nvCxnSpPr>
      <xdr:spPr>
        <a:xfrm>
          <a:off x="7861300" y="65881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xdr:rowOff>
    </xdr:from>
    <xdr:to>
      <xdr:col>46</xdr:col>
      <xdr:colOff>38100</xdr:colOff>
      <xdr:row>38</xdr:row>
      <xdr:rowOff>118110</xdr:rowOff>
    </xdr:to>
    <xdr:sp macro="" textlink="">
      <xdr:nvSpPr>
        <xdr:cNvPr id="299" name="フローチャート: 判断 298"/>
        <xdr:cNvSpPr/>
      </xdr:nvSpPr>
      <xdr:spPr>
        <a:xfrm>
          <a:off x="8699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134637</xdr:rowOff>
    </xdr:from>
    <xdr:ext cx="378565" cy="259045"/>
    <xdr:sp macro="" textlink="">
      <xdr:nvSpPr>
        <xdr:cNvPr id="300" name="テキスト ボックス 299"/>
        <xdr:cNvSpPr txBox="1"/>
      </xdr:nvSpPr>
      <xdr:spPr>
        <a:xfrm>
          <a:off x="8561017" y="6306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47498</xdr:rowOff>
    </xdr:from>
    <xdr:to>
      <xdr:col>41</xdr:col>
      <xdr:colOff>50800</xdr:colOff>
      <xdr:row>38</xdr:row>
      <xdr:rowOff>73025</xdr:rowOff>
    </xdr:to>
    <xdr:cxnSp macro="">
      <xdr:nvCxnSpPr>
        <xdr:cNvPr id="301" name="直線コネクタ 300"/>
        <xdr:cNvCxnSpPr/>
      </xdr:nvCxnSpPr>
      <xdr:spPr>
        <a:xfrm>
          <a:off x="6972300" y="6562598"/>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41084</xdr:rowOff>
    </xdr:from>
    <xdr:to>
      <xdr:col>41</xdr:col>
      <xdr:colOff>101600</xdr:colOff>
      <xdr:row>38</xdr:row>
      <xdr:rowOff>142684</xdr:rowOff>
    </xdr:to>
    <xdr:sp macro="" textlink="">
      <xdr:nvSpPr>
        <xdr:cNvPr id="302" name="フローチャート: 判断 301"/>
        <xdr:cNvSpPr/>
      </xdr:nvSpPr>
      <xdr:spPr>
        <a:xfrm>
          <a:off x="7810500" y="655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133811</xdr:rowOff>
    </xdr:from>
    <xdr:ext cx="378565" cy="259045"/>
    <xdr:sp macro="" textlink="">
      <xdr:nvSpPr>
        <xdr:cNvPr id="303" name="テキスト ボックス 302"/>
        <xdr:cNvSpPr txBox="1"/>
      </xdr:nvSpPr>
      <xdr:spPr>
        <a:xfrm>
          <a:off x="7672017" y="664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148336</xdr:rowOff>
    </xdr:from>
    <xdr:to>
      <xdr:col>36</xdr:col>
      <xdr:colOff>165100</xdr:colOff>
      <xdr:row>38</xdr:row>
      <xdr:rowOff>78486</xdr:rowOff>
    </xdr:to>
    <xdr:sp macro="" textlink="">
      <xdr:nvSpPr>
        <xdr:cNvPr id="304" name="フローチャート: 判断 303"/>
        <xdr:cNvSpPr/>
      </xdr:nvSpPr>
      <xdr:spPr>
        <a:xfrm>
          <a:off x="6921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95013</xdr:rowOff>
    </xdr:from>
    <xdr:ext cx="378565" cy="259045"/>
    <xdr:sp macro="" textlink="">
      <xdr:nvSpPr>
        <xdr:cNvPr id="305" name="テキスト ボックス 304"/>
        <xdr:cNvSpPr txBox="1"/>
      </xdr:nvSpPr>
      <xdr:spPr>
        <a:xfrm>
          <a:off x="6783017" y="6267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15939</xdr:rowOff>
    </xdr:from>
    <xdr:to>
      <xdr:col>55</xdr:col>
      <xdr:colOff>50800</xdr:colOff>
      <xdr:row>38</xdr:row>
      <xdr:rowOff>117539</xdr:rowOff>
    </xdr:to>
    <xdr:sp macro="" textlink="">
      <xdr:nvSpPr>
        <xdr:cNvPr id="311" name="楕円 310"/>
        <xdr:cNvSpPr/>
      </xdr:nvSpPr>
      <xdr:spPr>
        <a:xfrm>
          <a:off x="10426700" y="653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165816</xdr:rowOff>
    </xdr:from>
    <xdr:ext cx="378565" cy="259045"/>
    <xdr:sp macro="" textlink="">
      <xdr:nvSpPr>
        <xdr:cNvPr id="312" name="労働費該当値テキスト"/>
        <xdr:cNvSpPr txBox="1"/>
      </xdr:nvSpPr>
      <xdr:spPr>
        <a:xfrm>
          <a:off x="10528300" y="6509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318</xdr:rowOff>
    </xdr:from>
    <xdr:to>
      <xdr:col>50</xdr:col>
      <xdr:colOff>165100</xdr:colOff>
      <xdr:row>38</xdr:row>
      <xdr:rowOff>101918</xdr:rowOff>
    </xdr:to>
    <xdr:sp macro="" textlink="">
      <xdr:nvSpPr>
        <xdr:cNvPr id="313" name="楕円 312"/>
        <xdr:cNvSpPr/>
      </xdr:nvSpPr>
      <xdr:spPr>
        <a:xfrm>
          <a:off x="9588500" y="651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93045</xdr:rowOff>
    </xdr:from>
    <xdr:ext cx="378565" cy="259045"/>
    <xdr:sp macro="" textlink="">
      <xdr:nvSpPr>
        <xdr:cNvPr id="314" name="テキスト ボックス 313"/>
        <xdr:cNvSpPr txBox="1"/>
      </xdr:nvSpPr>
      <xdr:spPr>
        <a:xfrm>
          <a:off x="9450017" y="6608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22225</xdr:rowOff>
    </xdr:from>
    <xdr:to>
      <xdr:col>46</xdr:col>
      <xdr:colOff>38100</xdr:colOff>
      <xdr:row>38</xdr:row>
      <xdr:rowOff>123825</xdr:rowOff>
    </xdr:to>
    <xdr:sp macro="" textlink="">
      <xdr:nvSpPr>
        <xdr:cNvPr id="315" name="楕円 314"/>
        <xdr:cNvSpPr/>
      </xdr:nvSpPr>
      <xdr:spPr>
        <a:xfrm>
          <a:off x="8699500" y="65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114952</xdr:rowOff>
    </xdr:from>
    <xdr:ext cx="378565" cy="259045"/>
    <xdr:sp macro="" textlink="">
      <xdr:nvSpPr>
        <xdr:cNvPr id="316" name="テキスト ボックス 315"/>
        <xdr:cNvSpPr txBox="1"/>
      </xdr:nvSpPr>
      <xdr:spPr>
        <a:xfrm>
          <a:off x="8561017" y="6630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22225</xdr:rowOff>
    </xdr:from>
    <xdr:to>
      <xdr:col>41</xdr:col>
      <xdr:colOff>101600</xdr:colOff>
      <xdr:row>38</xdr:row>
      <xdr:rowOff>123825</xdr:rowOff>
    </xdr:to>
    <xdr:sp macro="" textlink="">
      <xdr:nvSpPr>
        <xdr:cNvPr id="317" name="楕円 316"/>
        <xdr:cNvSpPr/>
      </xdr:nvSpPr>
      <xdr:spPr>
        <a:xfrm>
          <a:off x="7810500" y="65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140352</xdr:rowOff>
    </xdr:from>
    <xdr:ext cx="378565" cy="259045"/>
    <xdr:sp macro="" textlink="">
      <xdr:nvSpPr>
        <xdr:cNvPr id="318" name="テキスト ボックス 317"/>
        <xdr:cNvSpPr txBox="1"/>
      </xdr:nvSpPr>
      <xdr:spPr>
        <a:xfrm>
          <a:off x="7672017" y="631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168148</xdr:rowOff>
    </xdr:from>
    <xdr:to>
      <xdr:col>36</xdr:col>
      <xdr:colOff>165100</xdr:colOff>
      <xdr:row>38</xdr:row>
      <xdr:rowOff>98298</xdr:rowOff>
    </xdr:to>
    <xdr:sp macro="" textlink="">
      <xdr:nvSpPr>
        <xdr:cNvPr id="319" name="楕円 318"/>
        <xdr:cNvSpPr/>
      </xdr:nvSpPr>
      <xdr:spPr>
        <a:xfrm>
          <a:off x="6921500" y="651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89425</xdr:rowOff>
    </xdr:from>
    <xdr:ext cx="378565" cy="259045"/>
    <xdr:sp macro="" textlink="">
      <xdr:nvSpPr>
        <xdr:cNvPr id="320" name="テキスト ボックス 319"/>
        <xdr:cNvSpPr txBox="1"/>
      </xdr:nvSpPr>
      <xdr:spPr>
        <a:xfrm>
          <a:off x="6783017" y="6604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75143</xdr:rowOff>
    </xdr:from>
    <xdr:to>
      <xdr:col>54</xdr:col>
      <xdr:colOff>189865</xdr:colOff>
      <xdr:row>58</xdr:row>
      <xdr:rowOff>132385</xdr:rowOff>
    </xdr:to>
    <xdr:cxnSp macro="">
      <xdr:nvCxnSpPr>
        <xdr:cNvPr id="342" name="直線コネクタ 341"/>
        <xdr:cNvCxnSpPr/>
      </xdr:nvCxnSpPr>
      <xdr:spPr>
        <a:xfrm flipV="1">
          <a:off x="10475595" y="8647643"/>
          <a:ext cx="1270" cy="1428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136212</xdr:rowOff>
    </xdr:from>
    <xdr:ext cx="313932" cy="259045"/>
    <xdr:sp macro="" textlink="">
      <xdr:nvSpPr>
        <xdr:cNvPr id="343" name="農林水産業費最小値テキスト"/>
        <xdr:cNvSpPr txBox="1"/>
      </xdr:nvSpPr>
      <xdr:spPr>
        <a:xfrm>
          <a:off x="10528300" y="100803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132385</xdr:rowOff>
    </xdr:from>
    <xdr:to>
      <xdr:col>55</xdr:col>
      <xdr:colOff>88900</xdr:colOff>
      <xdr:row>58</xdr:row>
      <xdr:rowOff>132385</xdr:rowOff>
    </xdr:to>
    <xdr:cxnSp macro="">
      <xdr:nvCxnSpPr>
        <xdr:cNvPr id="344" name="直線コネクタ 343"/>
        <xdr:cNvCxnSpPr/>
      </xdr:nvCxnSpPr>
      <xdr:spPr>
        <a:xfrm>
          <a:off x="10388600" y="1007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21820</xdr:rowOff>
    </xdr:from>
    <xdr:ext cx="534377" cy="259045"/>
    <xdr:sp macro="" textlink="">
      <xdr:nvSpPr>
        <xdr:cNvPr id="345" name="農林水産業費最大値テキスト"/>
        <xdr:cNvSpPr txBox="1"/>
      </xdr:nvSpPr>
      <xdr:spPr>
        <a:xfrm>
          <a:off x="10528300" y="84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75143</xdr:rowOff>
    </xdr:from>
    <xdr:to>
      <xdr:col>55</xdr:col>
      <xdr:colOff>88900</xdr:colOff>
      <xdr:row>50</xdr:row>
      <xdr:rowOff>75143</xdr:rowOff>
    </xdr:to>
    <xdr:cxnSp macro="">
      <xdr:nvCxnSpPr>
        <xdr:cNvPr id="346" name="直線コネクタ 345"/>
        <xdr:cNvCxnSpPr/>
      </xdr:nvCxnSpPr>
      <xdr:spPr>
        <a:xfrm>
          <a:off x="10388600" y="864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59690</xdr:rowOff>
    </xdr:from>
    <xdr:to>
      <xdr:col>55</xdr:col>
      <xdr:colOff>0</xdr:colOff>
      <xdr:row>57</xdr:row>
      <xdr:rowOff>84927</xdr:rowOff>
    </xdr:to>
    <xdr:cxnSp macro="">
      <xdr:nvCxnSpPr>
        <xdr:cNvPr id="347" name="直線コネクタ 346"/>
        <xdr:cNvCxnSpPr/>
      </xdr:nvCxnSpPr>
      <xdr:spPr>
        <a:xfrm flipV="1">
          <a:off x="9639300" y="9832340"/>
          <a:ext cx="838200" cy="2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8257</xdr:rowOff>
    </xdr:from>
    <xdr:ext cx="469744" cy="259045"/>
    <xdr:sp macro="" textlink="">
      <xdr:nvSpPr>
        <xdr:cNvPr id="348" name="農林水産業費平均値テキスト"/>
        <xdr:cNvSpPr txBox="1"/>
      </xdr:nvSpPr>
      <xdr:spPr>
        <a:xfrm>
          <a:off x="10528300" y="9780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29830</xdr:rowOff>
    </xdr:from>
    <xdr:to>
      <xdr:col>55</xdr:col>
      <xdr:colOff>50800</xdr:colOff>
      <xdr:row>57</xdr:row>
      <xdr:rowOff>131430</xdr:rowOff>
    </xdr:to>
    <xdr:sp macro="" textlink="">
      <xdr:nvSpPr>
        <xdr:cNvPr id="349" name="フローチャート: 判断 348"/>
        <xdr:cNvSpPr/>
      </xdr:nvSpPr>
      <xdr:spPr>
        <a:xfrm>
          <a:off x="104267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68376</xdr:rowOff>
    </xdr:from>
    <xdr:to>
      <xdr:col>50</xdr:col>
      <xdr:colOff>114300</xdr:colOff>
      <xdr:row>57</xdr:row>
      <xdr:rowOff>84927</xdr:rowOff>
    </xdr:to>
    <xdr:cxnSp macro="">
      <xdr:nvCxnSpPr>
        <xdr:cNvPr id="350" name="直線コネクタ 349"/>
        <xdr:cNvCxnSpPr/>
      </xdr:nvCxnSpPr>
      <xdr:spPr>
        <a:xfrm>
          <a:off x="8750300" y="9841026"/>
          <a:ext cx="889000" cy="1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152999</xdr:rowOff>
    </xdr:from>
    <xdr:to>
      <xdr:col>50</xdr:col>
      <xdr:colOff>165100</xdr:colOff>
      <xdr:row>57</xdr:row>
      <xdr:rowOff>83149</xdr:rowOff>
    </xdr:to>
    <xdr:sp macro="" textlink="">
      <xdr:nvSpPr>
        <xdr:cNvPr id="351" name="フローチャート: 判断 350"/>
        <xdr:cNvSpPr/>
      </xdr:nvSpPr>
      <xdr:spPr>
        <a:xfrm>
          <a:off x="9588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99676</xdr:rowOff>
    </xdr:from>
    <xdr:ext cx="469744" cy="259045"/>
    <xdr:sp macro="" textlink="">
      <xdr:nvSpPr>
        <xdr:cNvPr id="352" name="テキスト ボックス 351"/>
        <xdr:cNvSpPr txBox="1"/>
      </xdr:nvSpPr>
      <xdr:spPr>
        <a:xfrm>
          <a:off x="9404428" y="952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52923</xdr:rowOff>
    </xdr:from>
    <xdr:to>
      <xdr:col>45</xdr:col>
      <xdr:colOff>177800</xdr:colOff>
      <xdr:row>57</xdr:row>
      <xdr:rowOff>68376</xdr:rowOff>
    </xdr:to>
    <xdr:cxnSp macro="">
      <xdr:nvCxnSpPr>
        <xdr:cNvPr id="353" name="直線コネクタ 352"/>
        <xdr:cNvCxnSpPr/>
      </xdr:nvCxnSpPr>
      <xdr:spPr>
        <a:xfrm>
          <a:off x="7861300" y="9825573"/>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1667</xdr:rowOff>
    </xdr:from>
    <xdr:to>
      <xdr:col>46</xdr:col>
      <xdr:colOff>38100</xdr:colOff>
      <xdr:row>57</xdr:row>
      <xdr:rowOff>103267</xdr:rowOff>
    </xdr:to>
    <xdr:sp macro="" textlink="">
      <xdr:nvSpPr>
        <xdr:cNvPr id="354" name="フローチャート: 判断 353"/>
        <xdr:cNvSpPr/>
      </xdr:nvSpPr>
      <xdr:spPr>
        <a:xfrm>
          <a:off x="8699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119794</xdr:rowOff>
    </xdr:from>
    <xdr:ext cx="469744" cy="259045"/>
    <xdr:sp macro="" textlink="">
      <xdr:nvSpPr>
        <xdr:cNvPr id="355" name="テキスト ボックス 354"/>
        <xdr:cNvSpPr txBox="1"/>
      </xdr:nvSpPr>
      <xdr:spPr>
        <a:xfrm>
          <a:off x="8515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6106</xdr:rowOff>
    </xdr:from>
    <xdr:to>
      <xdr:col>41</xdr:col>
      <xdr:colOff>50800</xdr:colOff>
      <xdr:row>57</xdr:row>
      <xdr:rowOff>52923</xdr:rowOff>
    </xdr:to>
    <xdr:cxnSp macro="">
      <xdr:nvCxnSpPr>
        <xdr:cNvPr id="356" name="直線コネクタ 355"/>
        <xdr:cNvCxnSpPr/>
      </xdr:nvCxnSpPr>
      <xdr:spPr>
        <a:xfrm>
          <a:off x="6972300" y="9778756"/>
          <a:ext cx="889000" cy="4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134437</xdr:rowOff>
    </xdr:from>
    <xdr:to>
      <xdr:col>41</xdr:col>
      <xdr:colOff>101600</xdr:colOff>
      <xdr:row>57</xdr:row>
      <xdr:rowOff>64587</xdr:rowOff>
    </xdr:to>
    <xdr:sp macro="" textlink="">
      <xdr:nvSpPr>
        <xdr:cNvPr id="357" name="フローチャート: 判断 356"/>
        <xdr:cNvSpPr/>
      </xdr:nvSpPr>
      <xdr:spPr>
        <a:xfrm>
          <a:off x="7810500" y="9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81114</xdr:rowOff>
    </xdr:from>
    <xdr:ext cx="469744" cy="259045"/>
    <xdr:sp macro="" textlink="">
      <xdr:nvSpPr>
        <xdr:cNvPr id="358" name="テキスト ボックス 357"/>
        <xdr:cNvSpPr txBox="1"/>
      </xdr:nvSpPr>
      <xdr:spPr>
        <a:xfrm>
          <a:off x="7626428" y="951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133431</xdr:rowOff>
    </xdr:from>
    <xdr:to>
      <xdr:col>36</xdr:col>
      <xdr:colOff>165100</xdr:colOff>
      <xdr:row>56</xdr:row>
      <xdr:rowOff>63581</xdr:rowOff>
    </xdr:to>
    <xdr:sp macro="" textlink="">
      <xdr:nvSpPr>
        <xdr:cNvPr id="359" name="フローチャート: 判断 358"/>
        <xdr:cNvSpPr/>
      </xdr:nvSpPr>
      <xdr:spPr>
        <a:xfrm>
          <a:off x="6921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80108</xdr:rowOff>
    </xdr:from>
    <xdr:ext cx="469744" cy="259045"/>
    <xdr:sp macro="" textlink="">
      <xdr:nvSpPr>
        <xdr:cNvPr id="360" name="テキスト ボックス 359"/>
        <xdr:cNvSpPr txBox="1"/>
      </xdr:nvSpPr>
      <xdr:spPr>
        <a:xfrm>
          <a:off x="6737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8890</xdr:rowOff>
    </xdr:from>
    <xdr:to>
      <xdr:col>55</xdr:col>
      <xdr:colOff>50800</xdr:colOff>
      <xdr:row>57</xdr:row>
      <xdr:rowOff>110490</xdr:rowOff>
    </xdr:to>
    <xdr:sp macro="" textlink="">
      <xdr:nvSpPr>
        <xdr:cNvPr id="366" name="楕円 365"/>
        <xdr:cNvSpPr/>
      </xdr:nvSpPr>
      <xdr:spPr>
        <a:xfrm>
          <a:off x="10426700" y="978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31767</xdr:rowOff>
    </xdr:from>
    <xdr:ext cx="469744" cy="259045"/>
    <xdr:sp macro="" textlink="">
      <xdr:nvSpPr>
        <xdr:cNvPr id="367" name="農林水産業費該当値テキスト"/>
        <xdr:cNvSpPr txBox="1"/>
      </xdr:nvSpPr>
      <xdr:spPr>
        <a:xfrm>
          <a:off x="10528300" y="963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34127</xdr:rowOff>
    </xdr:from>
    <xdr:to>
      <xdr:col>50</xdr:col>
      <xdr:colOff>165100</xdr:colOff>
      <xdr:row>57</xdr:row>
      <xdr:rowOff>135727</xdr:rowOff>
    </xdr:to>
    <xdr:sp macro="" textlink="">
      <xdr:nvSpPr>
        <xdr:cNvPr id="368" name="楕円 367"/>
        <xdr:cNvSpPr/>
      </xdr:nvSpPr>
      <xdr:spPr>
        <a:xfrm>
          <a:off x="9588500" y="980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126854</xdr:rowOff>
    </xdr:from>
    <xdr:ext cx="469744" cy="259045"/>
    <xdr:sp macro="" textlink="">
      <xdr:nvSpPr>
        <xdr:cNvPr id="369" name="テキスト ボックス 368"/>
        <xdr:cNvSpPr txBox="1"/>
      </xdr:nvSpPr>
      <xdr:spPr>
        <a:xfrm>
          <a:off x="9404428" y="989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17576</xdr:rowOff>
    </xdr:from>
    <xdr:to>
      <xdr:col>46</xdr:col>
      <xdr:colOff>38100</xdr:colOff>
      <xdr:row>57</xdr:row>
      <xdr:rowOff>119176</xdr:rowOff>
    </xdr:to>
    <xdr:sp macro="" textlink="">
      <xdr:nvSpPr>
        <xdr:cNvPr id="370" name="楕円 369"/>
        <xdr:cNvSpPr/>
      </xdr:nvSpPr>
      <xdr:spPr>
        <a:xfrm>
          <a:off x="8699500" y="979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110303</xdr:rowOff>
    </xdr:from>
    <xdr:ext cx="469744" cy="259045"/>
    <xdr:sp macro="" textlink="">
      <xdr:nvSpPr>
        <xdr:cNvPr id="371" name="テキスト ボックス 370"/>
        <xdr:cNvSpPr txBox="1"/>
      </xdr:nvSpPr>
      <xdr:spPr>
        <a:xfrm>
          <a:off x="8515428" y="9882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2123</xdr:rowOff>
    </xdr:from>
    <xdr:to>
      <xdr:col>41</xdr:col>
      <xdr:colOff>101600</xdr:colOff>
      <xdr:row>57</xdr:row>
      <xdr:rowOff>103723</xdr:rowOff>
    </xdr:to>
    <xdr:sp macro="" textlink="">
      <xdr:nvSpPr>
        <xdr:cNvPr id="372" name="楕円 371"/>
        <xdr:cNvSpPr/>
      </xdr:nvSpPr>
      <xdr:spPr>
        <a:xfrm>
          <a:off x="7810500" y="977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94850</xdr:rowOff>
    </xdr:from>
    <xdr:ext cx="469744" cy="259045"/>
    <xdr:sp macro="" textlink="">
      <xdr:nvSpPr>
        <xdr:cNvPr id="373" name="テキスト ボックス 372"/>
        <xdr:cNvSpPr txBox="1"/>
      </xdr:nvSpPr>
      <xdr:spPr>
        <a:xfrm>
          <a:off x="7626428" y="9867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126756</xdr:rowOff>
    </xdr:from>
    <xdr:to>
      <xdr:col>36</xdr:col>
      <xdr:colOff>165100</xdr:colOff>
      <xdr:row>57</xdr:row>
      <xdr:rowOff>56906</xdr:rowOff>
    </xdr:to>
    <xdr:sp macro="" textlink="">
      <xdr:nvSpPr>
        <xdr:cNvPr id="374" name="楕円 373"/>
        <xdr:cNvSpPr/>
      </xdr:nvSpPr>
      <xdr:spPr>
        <a:xfrm>
          <a:off x="6921500" y="972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48033</xdr:rowOff>
    </xdr:from>
    <xdr:ext cx="469744" cy="259045"/>
    <xdr:sp macro="" textlink="">
      <xdr:nvSpPr>
        <xdr:cNvPr id="375" name="テキスト ボックス 374"/>
        <xdr:cNvSpPr txBox="1"/>
      </xdr:nvSpPr>
      <xdr:spPr>
        <a:xfrm>
          <a:off x="6737428" y="982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46477</xdr:rowOff>
    </xdr:from>
    <xdr:to>
      <xdr:col>54</xdr:col>
      <xdr:colOff>189865</xdr:colOff>
      <xdr:row>78</xdr:row>
      <xdr:rowOff>101981</xdr:rowOff>
    </xdr:to>
    <xdr:cxnSp macro="">
      <xdr:nvCxnSpPr>
        <xdr:cNvPr id="397" name="直線コネクタ 396"/>
        <xdr:cNvCxnSpPr/>
      </xdr:nvCxnSpPr>
      <xdr:spPr>
        <a:xfrm flipV="1">
          <a:off x="10475595" y="12047977"/>
          <a:ext cx="1270" cy="1427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105808</xdr:rowOff>
    </xdr:from>
    <xdr:ext cx="378565" cy="259045"/>
    <xdr:sp macro="" textlink="">
      <xdr:nvSpPr>
        <xdr:cNvPr id="398" name="商工費最小値テキスト"/>
        <xdr:cNvSpPr txBox="1"/>
      </xdr:nvSpPr>
      <xdr:spPr>
        <a:xfrm>
          <a:off x="10528300" y="13478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101981</xdr:rowOff>
    </xdr:from>
    <xdr:to>
      <xdr:col>55</xdr:col>
      <xdr:colOff>88900</xdr:colOff>
      <xdr:row>78</xdr:row>
      <xdr:rowOff>101981</xdr:rowOff>
    </xdr:to>
    <xdr:cxnSp macro="">
      <xdr:nvCxnSpPr>
        <xdr:cNvPr id="399" name="直線コネクタ 398"/>
        <xdr:cNvCxnSpPr/>
      </xdr:nvCxnSpPr>
      <xdr:spPr>
        <a:xfrm>
          <a:off x="10388600" y="1347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164604</xdr:rowOff>
    </xdr:from>
    <xdr:ext cx="534377" cy="259045"/>
    <xdr:sp macro="" textlink="">
      <xdr:nvSpPr>
        <xdr:cNvPr id="400" name="商工費最大値テキスト"/>
        <xdr:cNvSpPr txBox="1"/>
      </xdr:nvSpPr>
      <xdr:spPr>
        <a:xfrm>
          <a:off x="10528300" y="118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46477</xdr:rowOff>
    </xdr:from>
    <xdr:to>
      <xdr:col>55</xdr:col>
      <xdr:colOff>88900</xdr:colOff>
      <xdr:row>70</xdr:row>
      <xdr:rowOff>46477</xdr:rowOff>
    </xdr:to>
    <xdr:cxnSp macro="">
      <xdr:nvCxnSpPr>
        <xdr:cNvPr id="401" name="直線コネクタ 400"/>
        <xdr:cNvCxnSpPr/>
      </xdr:nvCxnSpPr>
      <xdr:spPr>
        <a:xfrm>
          <a:off x="10388600" y="120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88860</xdr:rowOff>
    </xdr:from>
    <xdr:to>
      <xdr:col>55</xdr:col>
      <xdr:colOff>0</xdr:colOff>
      <xdr:row>77</xdr:row>
      <xdr:rowOff>102301</xdr:rowOff>
    </xdr:to>
    <xdr:cxnSp macro="">
      <xdr:nvCxnSpPr>
        <xdr:cNvPr id="402" name="直線コネクタ 401"/>
        <xdr:cNvCxnSpPr/>
      </xdr:nvCxnSpPr>
      <xdr:spPr>
        <a:xfrm flipV="1">
          <a:off x="9639300" y="13290510"/>
          <a:ext cx="8382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21469</xdr:rowOff>
    </xdr:from>
    <xdr:ext cx="469744" cy="259045"/>
    <xdr:sp macro="" textlink="">
      <xdr:nvSpPr>
        <xdr:cNvPr id="403" name="商工費平均値テキスト"/>
        <xdr:cNvSpPr txBox="1"/>
      </xdr:nvSpPr>
      <xdr:spPr>
        <a:xfrm>
          <a:off x="10528300" y="13223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43042</xdr:rowOff>
    </xdr:from>
    <xdr:to>
      <xdr:col>55</xdr:col>
      <xdr:colOff>50800</xdr:colOff>
      <xdr:row>77</xdr:row>
      <xdr:rowOff>144642</xdr:rowOff>
    </xdr:to>
    <xdr:sp macro="" textlink="">
      <xdr:nvSpPr>
        <xdr:cNvPr id="404" name="フローチャート: 判断 403"/>
        <xdr:cNvSpPr/>
      </xdr:nvSpPr>
      <xdr:spPr>
        <a:xfrm>
          <a:off x="104267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102301</xdr:rowOff>
    </xdr:from>
    <xdr:to>
      <xdr:col>50</xdr:col>
      <xdr:colOff>114300</xdr:colOff>
      <xdr:row>77</xdr:row>
      <xdr:rowOff>127127</xdr:rowOff>
    </xdr:to>
    <xdr:cxnSp macro="">
      <xdr:nvCxnSpPr>
        <xdr:cNvPr id="405" name="直線コネクタ 404"/>
        <xdr:cNvCxnSpPr/>
      </xdr:nvCxnSpPr>
      <xdr:spPr>
        <a:xfrm flipV="1">
          <a:off x="8750300" y="13303951"/>
          <a:ext cx="8890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26857</xdr:rowOff>
    </xdr:from>
    <xdr:to>
      <xdr:col>50</xdr:col>
      <xdr:colOff>165100</xdr:colOff>
      <xdr:row>77</xdr:row>
      <xdr:rowOff>128457</xdr:rowOff>
    </xdr:to>
    <xdr:sp macro="" textlink="">
      <xdr:nvSpPr>
        <xdr:cNvPr id="406" name="フローチャート: 判断 405"/>
        <xdr:cNvSpPr/>
      </xdr:nvSpPr>
      <xdr:spPr>
        <a:xfrm>
          <a:off x="9588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144984</xdr:rowOff>
    </xdr:from>
    <xdr:ext cx="469744" cy="259045"/>
    <xdr:sp macro="" textlink="">
      <xdr:nvSpPr>
        <xdr:cNvPr id="407" name="テキスト ボックス 406"/>
        <xdr:cNvSpPr txBox="1"/>
      </xdr:nvSpPr>
      <xdr:spPr>
        <a:xfrm>
          <a:off x="9404428" y="130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94529</xdr:rowOff>
    </xdr:from>
    <xdr:to>
      <xdr:col>45</xdr:col>
      <xdr:colOff>177800</xdr:colOff>
      <xdr:row>77</xdr:row>
      <xdr:rowOff>127127</xdr:rowOff>
    </xdr:to>
    <xdr:cxnSp macro="">
      <xdr:nvCxnSpPr>
        <xdr:cNvPr id="408" name="直線コネクタ 407"/>
        <xdr:cNvCxnSpPr/>
      </xdr:nvCxnSpPr>
      <xdr:spPr>
        <a:xfrm>
          <a:off x="7861300" y="13296179"/>
          <a:ext cx="889000" cy="3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22881</xdr:rowOff>
    </xdr:from>
    <xdr:to>
      <xdr:col>46</xdr:col>
      <xdr:colOff>38100</xdr:colOff>
      <xdr:row>77</xdr:row>
      <xdr:rowOff>124481</xdr:rowOff>
    </xdr:to>
    <xdr:sp macro="" textlink="">
      <xdr:nvSpPr>
        <xdr:cNvPr id="409" name="フローチャート: 判断 408"/>
        <xdr:cNvSpPr/>
      </xdr:nvSpPr>
      <xdr:spPr>
        <a:xfrm>
          <a:off x="8699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141008</xdr:rowOff>
    </xdr:from>
    <xdr:ext cx="469744" cy="259045"/>
    <xdr:sp macro="" textlink="">
      <xdr:nvSpPr>
        <xdr:cNvPr id="410" name="テキスト ボックス 409"/>
        <xdr:cNvSpPr txBox="1"/>
      </xdr:nvSpPr>
      <xdr:spPr>
        <a:xfrm>
          <a:off x="8515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94529</xdr:rowOff>
    </xdr:from>
    <xdr:to>
      <xdr:col>41</xdr:col>
      <xdr:colOff>50800</xdr:colOff>
      <xdr:row>77</xdr:row>
      <xdr:rowOff>129231</xdr:rowOff>
    </xdr:to>
    <xdr:cxnSp macro="">
      <xdr:nvCxnSpPr>
        <xdr:cNvPr id="411" name="直線コネクタ 410"/>
        <xdr:cNvCxnSpPr/>
      </xdr:nvCxnSpPr>
      <xdr:spPr>
        <a:xfrm flipV="1">
          <a:off x="6972300" y="13296179"/>
          <a:ext cx="889000" cy="3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106274</xdr:rowOff>
    </xdr:from>
    <xdr:to>
      <xdr:col>41</xdr:col>
      <xdr:colOff>101600</xdr:colOff>
      <xdr:row>77</xdr:row>
      <xdr:rowOff>36424</xdr:rowOff>
    </xdr:to>
    <xdr:sp macro="" textlink="">
      <xdr:nvSpPr>
        <xdr:cNvPr id="412" name="フローチャート: 判断 411"/>
        <xdr:cNvSpPr/>
      </xdr:nvSpPr>
      <xdr:spPr>
        <a:xfrm>
          <a:off x="7810500" y="1313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52950</xdr:rowOff>
    </xdr:from>
    <xdr:ext cx="469744" cy="259045"/>
    <xdr:sp macro="" textlink="">
      <xdr:nvSpPr>
        <xdr:cNvPr id="413" name="テキスト ボックス 412"/>
        <xdr:cNvSpPr txBox="1"/>
      </xdr:nvSpPr>
      <xdr:spPr>
        <a:xfrm>
          <a:off x="7626428" y="1291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50952</xdr:rowOff>
    </xdr:from>
    <xdr:to>
      <xdr:col>36</xdr:col>
      <xdr:colOff>165100</xdr:colOff>
      <xdr:row>76</xdr:row>
      <xdr:rowOff>152552</xdr:rowOff>
    </xdr:to>
    <xdr:sp macro="" textlink="">
      <xdr:nvSpPr>
        <xdr:cNvPr id="414" name="フローチャート: 判断 413"/>
        <xdr:cNvSpPr/>
      </xdr:nvSpPr>
      <xdr:spPr>
        <a:xfrm>
          <a:off x="6921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169080</xdr:rowOff>
    </xdr:from>
    <xdr:ext cx="469744" cy="259045"/>
    <xdr:sp macro="" textlink="">
      <xdr:nvSpPr>
        <xdr:cNvPr id="415" name="テキスト ボックス 414"/>
        <xdr:cNvSpPr txBox="1"/>
      </xdr:nvSpPr>
      <xdr:spPr>
        <a:xfrm>
          <a:off x="6737428" y="1285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38060</xdr:rowOff>
    </xdr:from>
    <xdr:to>
      <xdr:col>55</xdr:col>
      <xdr:colOff>50800</xdr:colOff>
      <xdr:row>77</xdr:row>
      <xdr:rowOff>139660</xdr:rowOff>
    </xdr:to>
    <xdr:sp macro="" textlink="">
      <xdr:nvSpPr>
        <xdr:cNvPr id="421" name="楕円 420"/>
        <xdr:cNvSpPr/>
      </xdr:nvSpPr>
      <xdr:spPr>
        <a:xfrm>
          <a:off x="10426700" y="1323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60937</xdr:rowOff>
    </xdr:from>
    <xdr:ext cx="469744" cy="259045"/>
    <xdr:sp macro="" textlink="">
      <xdr:nvSpPr>
        <xdr:cNvPr id="422" name="商工費該当値テキスト"/>
        <xdr:cNvSpPr txBox="1"/>
      </xdr:nvSpPr>
      <xdr:spPr>
        <a:xfrm>
          <a:off x="10528300" y="1309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51501</xdr:rowOff>
    </xdr:from>
    <xdr:to>
      <xdr:col>50</xdr:col>
      <xdr:colOff>165100</xdr:colOff>
      <xdr:row>77</xdr:row>
      <xdr:rowOff>153101</xdr:rowOff>
    </xdr:to>
    <xdr:sp macro="" textlink="">
      <xdr:nvSpPr>
        <xdr:cNvPr id="423" name="楕円 422"/>
        <xdr:cNvSpPr/>
      </xdr:nvSpPr>
      <xdr:spPr>
        <a:xfrm>
          <a:off x="9588500" y="1325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144228</xdr:rowOff>
    </xdr:from>
    <xdr:ext cx="469744" cy="259045"/>
    <xdr:sp macro="" textlink="">
      <xdr:nvSpPr>
        <xdr:cNvPr id="424" name="テキスト ボックス 423"/>
        <xdr:cNvSpPr txBox="1"/>
      </xdr:nvSpPr>
      <xdr:spPr>
        <a:xfrm>
          <a:off x="9404428" y="1334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76327</xdr:rowOff>
    </xdr:from>
    <xdr:to>
      <xdr:col>46</xdr:col>
      <xdr:colOff>38100</xdr:colOff>
      <xdr:row>78</xdr:row>
      <xdr:rowOff>6477</xdr:rowOff>
    </xdr:to>
    <xdr:sp macro="" textlink="">
      <xdr:nvSpPr>
        <xdr:cNvPr id="425" name="楕円 424"/>
        <xdr:cNvSpPr/>
      </xdr:nvSpPr>
      <xdr:spPr>
        <a:xfrm>
          <a:off x="8699500" y="1327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169054</xdr:rowOff>
    </xdr:from>
    <xdr:ext cx="469744" cy="259045"/>
    <xdr:sp macro="" textlink="">
      <xdr:nvSpPr>
        <xdr:cNvPr id="426" name="テキスト ボックス 425"/>
        <xdr:cNvSpPr txBox="1"/>
      </xdr:nvSpPr>
      <xdr:spPr>
        <a:xfrm>
          <a:off x="8515428" y="1337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43729</xdr:rowOff>
    </xdr:from>
    <xdr:to>
      <xdr:col>41</xdr:col>
      <xdr:colOff>101600</xdr:colOff>
      <xdr:row>77</xdr:row>
      <xdr:rowOff>145329</xdr:rowOff>
    </xdr:to>
    <xdr:sp macro="" textlink="">
      <xdr:nvSpPr>
        <xdr:cNvPr id="427" name="楕円 426"/>
        <xdr:cNvSpPr/>
      </xdr:nvSpPr>
      <xdr:spPr>
        <a:xfrm>
          <a:off x="7810500" y="1324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136456</xdr:rowOff>
    </xdr:from>
    <xdr:ext cx="469744" cy="259045"/>
    <xdr:sp macro="" textlink="">
      <xdr:nvSpPr>
        <xdr:cNvPr id="428" name="テキスト ボックス 427"/>
        <xdr:cNvSpPr txBox="1"/>
      </xdr:nvSpPr>
      <xdr:spPr>
        <a:xfrm>
          <a:off x="7626428" y="1333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78431</xdr:rowOff>
    </xdr:from>
    <xdr:to>
      <xdr:col>36</xdr:col>
      <xdr:colOff>165100</xdr:colOff>
      <xdr:row>78</xdr:row>
      <xdr:rowOff>8581</xdr:rowOff>
    </xdr:to>
    <xdr:sp macro="" textlink="">
      <xdr:nvSpPr>
        <xdr:cNvPr id="429" name="楕円 428"/>
        <xdr:cNvSpPr/>
      </xdr:nvSpPr>
      <xdr:spPr>
        <a:xfrm>
          <a:off x="6921500" y="1328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171158</xdr:rowOff>
    </xdr:from>
    <xdr:ext cx="469744" cy="259045"/>
    <xdr:sp macro="" textlink="">
      <xdr:nvSpPr>
        <xdr:cNvPr id="430" name="テキスト ボックス 429"/>
        <xdr:cNvSpPr txBox="1"/>
      </xdr:nvSpPr>
      <xdr:spPr>
        <a:xfrm>
          <a:off x="6737428" y="1337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131742</xdr:rowOff>
    </xdr:from>
    <xdr:to>
      <xdr:col>54</xdr:col>
      <xdr:colOff>189865</xdr:colOff>
      <xdr:row>98</xdr:row>
      <xdr:rowOff>116111</xdr:rowOff>
    </xdr:to>
    <xdr:cxnSp macro="">
      <xdr:nvCxnSpPr>
        <xdr:cNvPr id="456" name="直線コネクタ 455"/>
        <xdr:cNvCxnSpPr/>
      </xdr:nvCxnSpPr>
      <xdr:spPr>
        <a:xfrm flipV="1">
          <a:off x="10475595" y="15390792"/>
          <a:ext cx="1270" cy="152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119938</xdr:rowOff>
    </xdr:from>
    <xdr:ext cx="534377" cy="259045"/>
    <xdr:sp macro="" textlink="">
      <xdr:nvSpPr>
        <xdr:cNvPr id="457" name="土木費最小値テキスト"/>
        <xdr:cNvSpPr txBox="1"/>
      </xdr:nvSpPr>
      <xdr:spPr>
        <a:xfrm>
          <a:off x="10528300" y="1692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116111</xdr:rowOff>
    </xdr:from>
    <xdr:to>
      <xdr:col>55</xdr:col>
      <xdr:colOff>88900</xdr:colOff>
      <xdr:row>98</xdr:row>
      <xdr:rowOff>116111</xdr:rowOff>
    </xdr:to>
    <xdr:cxnSp macro="">
      <xdr:nvCxnSpPr>
        <xdr:cNvPr id="458" name="直線コネクタ 457"/>
        <xdr:cNvCxnSpPr/>
      </xdr:nvCxnSpPr>
      <xdr:spPr>
        <a:xfrm>
          <a:off x="10388600" y="1691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78419</xdr:rowOff>
    </xdr:from>
    <xdr:ext cx="599010" cy="259045"/>
    <xdr:sp macro="" textlink="">
      <xdr:nvSpPr>
        <xdr:cNvPr id="459" name="土木費最大値テキスト"/>
        <xdr:cNvSpPr txBox="1"/>
      </xdr:nvSpPr>
      <xdr:spPr>
        <a:xfrm>
          <a:off x="10528300" y="1516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131742</xdr:rowOff>
    </xdr:from>
    <xdr:to>
      <xdr:col>55</xdr:col>
      <xdr:colOff>88900</xdr:colOff>
      <xdr:row>89</xdr:row>
      <xdr:rowOff>131742</xdr:rowOff>
    </xdr:to>
    <xdr:cxnSp macro="">
      <xdr:nvCxnSpPr>
        <xdr:cNvPr id="460" name="直線コネクタ 459"/>
        <xdr:cNvCxnSpPr/>
      </xdr:nvCxnSpPr>
      <xdr:spPr>
        <a:xfrm>
          <a:off x="10388600" y="1539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165466</xdr:rowOff>
    </xdr:from>
    <xdr:to>
      <xdr:col>55</xdr:col>
      <xdr:colOff>0</xdr:colOff>
      <xdr:row>97</xdr:row>
      <xdr:rowOff>68551</xdr:rowOff>
    </xdr:to>
    <xdr:cxnSp macro="">
      <xdr:nvCxnSpPr>
        <xdr:cNvPr id="461" name="直線コネクタ 460"/>
        <xdr:cNvCxnSpPr/>
      </xdr:nvCxnSpPr>
      <xdr:spPr>
        <a:xfrm>
          <a:off x="9639300" y="16624666"/>
          <a:ext cx="838200" cy="7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8337</xdr:rowOff>
    </xdr:from>
    <xdr:ext cx="534377" cy="259045"/>
    <xdr:sp macro="" textlink="">
      <xdr:nvSpPr>
        <xdr:cNvPr id="462" name="土木費平均値テキスト"/>
        <xdr:cNvSpPr txBox="1"/>
      </xdr:nvSpPr>
      <xdr:spPr>
        <a:xfrm>
          <a:off x="10528300" y="16638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29910</xdr:rowOff>
    </xdr:from>
    <xdr:to>
      <xdr:col>55</xdr:col>
      <xdr:colOff>50800</xdr:colOff>
      <xdr:row>97</xdr:row>
      <xdr:rowOff>131510</xdr:rowOff>
    </xdr:to>
    <xdr:sp macro="" textlink="">
      <xdr:nvSpPr>
        <xdr:cNvPr id="463" name="フローチャート: 判断 462"/>
        <xdr:cNvSpPr/>
      </xdr:nvSpPr>
      <xdr:spPr>
        <a:xfrm>
          <a:off x="10426700" y="1666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161351</xdr:rowOff>
    </xdr:from>
    <xdr:to>
      <xdr:col>50</xdr:col>
      <xdr:colOff>114300</xdr:colOff>
      <xdr:row>96</xdr:row>
      <xdr:rowOff>165466</xdr:rowOff>
    </xdr:to>
    <xdr:cxnSp macro="">
      <xdr:nvCxnSpPr>
        <xdr:cNvPr id="464" name="直線コネクタ 463"/>
        <xdr:cNvCxnSpPr/>
      </xdr:nvCxnSpPr>
      <xdr:spPr>
        <a:xfrm>
          <a:off x="8750300" y="16620551"/>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2054</xdr:rowOff>
    </xdr:from>
    <xdr:to>
      <xdr:col>50</xdr:col>
      <xdr:colOff>165100</xdr:colOff>
      <xdr:row>97</xdr:row>
      <xdr:rowOff>103654</xdr:rowOff>
    </xdr:to>
    <xdr:sp macro="" textlink="">
      <xdr:nvSpPr>
        <xdr:cNvPr id="465" name="フローチャート: 判断 464"/>
        <xdr:cNvSpPr/>
      </xdr:nvSpPr>
      <xdr:spPr>
        <a:xfrm>
          <a:off x="9588500" y="1663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94781</xdr:rowOff>
    </xdr:from>
    <xdr:ext cx="534377" cy="259045"/>
    <xdr:sp macro="" textlink="">
      <xdr:nvSpPr>
        <xdr:cNvPr id="466" name="テキスト ボックス 465"/>
        <xdr:cNvSpPr txBox="1"/>
      </xdr:nvSpPr>
      <xdr:spPr>
        <a:xfrm>
          <a:off x="9372111" y="1672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161351</xdr:rowOff>
    </xdr:from>
    <xdr:to>
      <xdr:col>45</xdr:col>
      <xdr:colOff>177800</xdr:colOff>
      <xdr:row>96</xdr:row>
      <xdr:rowOff>164388</xdr:rowOff>
    </xdr:to>
    <xdr:cxnSp macro="">
      <xdr:nvCxnSpPr>
        <xdr:cNvPr id="467" name="直線コネクタ 466"/>
        <xdr:cNvCxnSpPr/>
      </xdr:nvCxnSpPr>
      <xdr:spPr>
        <a:xfrm flipV="1">
          <a:off x="7861300" y="16620551"/>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168115</xdr:rowOff>
    </xdr:from>
    <xdr:to>
      <xdr:col>46</xdr:col>
      <xdr:colOff>38100</xdr:colOff>
      <xdr:row>97</xdr:row>
      <xdr:rowOff>98265</xdr:rowOff>
    </xdr:to>
    <xdr:sp macro="" textlink="">
      <xdr:nvSpPr>
        <xdr:cNvPr id="468" name="フローチャート: 判断 467"/>
        <xdr:cNvSpPr/>
      </xdr:nvSpPr>
      <xdr:spPr>
        <a:xfrm>
          <a:off x="8699500" y="1662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89392</xdr:rowOff>
    </xdr:from>
    <xdr:ext cx="534377" cy="259045"/>
    <xdr:sp macro="" textlink="">
      <xdr:nvSpPr>
        <xdr:cNvPr id="469" name="テキスト ボックス 468"/>
        <xdr:cNvSpPr txBox="1"/>
      </xdr:nvSpPr>
      <xdr:spPr>
        <a:xfrm>
          <a:off x="8483111" y="1672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164388</xdr:rowOff>
    </xdr:from>
    <xdr:to>
      <xdr:col>41</xdr:col>
      <xdr:colOff>50800</xdr:colOff>
      <xdr:row>97</xdr:row>
      <xdr:rowOff>19261</xdr:rowOff>
    </xdr:to>
    <xdr:cxnSp macro="">
      <xdr:nvCxnSpPr>
        <xdr:cNvPr id="470" name="直線コネクタ 469"/>
        <xdr:cNvCxnSpPr/>
      </xdr:nvCxnSpPr>
      <xdr:spPr>
        <a:xfrm flipV="1">
          <a:off x="6972300" y="16623588"/>
          <a:ext cx="889000" cy="2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152908</xdr:rowOff>
    </xdr:from>
    <xdr:to>
      <xdr:col>41</xdr:col>
      <xdr:colOff>101600</xdr:colOff>
      <xdr:row>97</xdr:row>
      <xdr:rowOff>83058</xdr:rowOff>
    </xdr:to>
    <xdr:sp macro="" textlink="">
      <xdr:nvSpPr>
        <xdr:cNvPr id="471" name="フローチャート: 判断 470"/>
        <xdr:cNvSpPr/>
      </xdr:nvSpPr>
      <xdr:spPr>
        <a:xfrm>
          <a:off x="7810500" y="1661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74185</xdr:rowOff>
    </xdr:from>
    <xdr:ext cx="534377" cy="259045"/>
    <xdr:sp macro="" textlink="">
      <xdr:nvSpPr>
        <xdr:cNvPr id="472" name="テキスト ボックス 471"/>
        <xdr:cNvSpPr txBox="1"/>
      </xdr:nvSpPr>
      <xdr:spPr>
        <a:xfrm>
          <a:off x="7594111" y="167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146681</xdr:rowOff>
    </xdr:from>
    <xdr:to>
      <xdr:col>36</xdr:col>
      <xdr:colOff>165100</xdr:colOff>
      <xdr:row>97</xdr:row>
      <xdr:rowOff>76831</xdr:rowOff>
    </xdr:to>
    <xdr:sp macro="" textlink="">
      <xdr:nvSpPr>
        <xdr:cNvPr id="473" name="フローチャート: 判断 472"/>
        <xdr:cNvSpPr/>
      </xdr:nvSpPr>
      <xdr:spPr>
        <a:xfrm>
          <a:off x="6921500" y="1660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67958</xdr:rowOff>
    </xdr:from>
    <xdr:ext cx="534377" cy="259045"/>
    <xdr:sp macro="" textlink="">
      <xdr:nvSpPr>
        <xdr:cNvPr id="474" name="テキスト ボックス 473"/>
        <xdr:cNvSpPr txBox="1"/>
      </xdr:nvSpPr>
      <xdr:spPr>
        <a:xfrm>
          <a:off x="6705111" y="1669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17751</xdr:rowOff>
    </xdr:from>
    <xdr:to>
      <xdr:col>55</xdr:col>
      <xdr:colOff>50800</xdr:colOff>
      <xdr:row>97</xdr:row>
      <xdr:rowOff>119351</xdr:rowOff>
    </xdr:to>
    <xdr:sp macro="" textlink="">
      <xdr:nvSpPr>
        <xdr:cNvPr id="480" name="楕円 479"/>
        <xdr:cNvSpPr/>
      </xdr:nvSpPr>
      <xdr:spPr>
        <a:xfrm>
          <a:off x="10426700" y="1664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40628</xdr:rowOff>
    </xdr:from>
    <xdr:ext cx="534377" cy="259045"/>
    <xdr:sp macro="" textlink="">
      <xdr:nvSpPr>
        <xdr:cNvPr id="481" name="土木費該当値テキスト"/>
        <xdr:cNvSpPr txBox="1"/>
      </xdr:nvSpPr>
      <xdr:spPr>
        <a:xfrm>
          <a:off x="10528300" y="164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114666</xdr:rowOff>
    </xdr:from>
    <xdr:to>
      <xdr:col>50</xdr:col>
      <xdr:colOff>165100</xdr:colOff>
      <xdr:row>97</xdr:row>
      <xdr:rowOff>44816</xdr:rowOff>
    </xdr:to>
    <xdr:sp macro="" textlink="">
      <xdr:nvSpPr>
        <xdr:cNvPr id="482" name="楕円 481"/>
        <xdr:cNvSpPr/>
      </xdr:nvSpPr>
      <xdr:spPr>
        <a:xfrm>
          <a:off x="9588500" y="1657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61343</xdr:rowOff>
    </xdr:from>
    <xdr:ext cx="534377" cy="259045"/>
    <xdr:sp macro="" textlink="">
      <xdr:nvSpPr>
        <xdr:cNvPr id="483" name="テキスト ボックス 482"/>
        <xdr:cNvSpPr txBox="1"/>
      </xdr:nvSpPr>
      <xdr:spPr>
        <a:xfrm>
          <a:off x="9372111" y="1634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110551</xdr:rowOff>
    </xdr:from>
    <xdr:to>
      <xdr:col>46</xdr:col>
      <xdr:colOff>38100</xdr:colOff>
      <xdr:row>97</xdr:row>
      <xdr:rowOff>40701</xdr:rowOff>
    </xdr:to>
    <xdr:sp macro="" textlink="">
      <xdr:nvSpPr>
        <xdr:cNvPr id="484" name="楕円 483"/>
        <xdr:cNvSpPr/>
      </xdr:nvSpPr>
      <xdr:spPr>
        <a:xfrm>
          <a:off x="8699500" y="1656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57228</xdr:rowOff>
    </xdr:from>
    <xdr:ext cx="534377" cy="259045"/>
    <xdr:sp macro="" textlink="">
      <xdr:nvSpPr>
        <xdr:cNvPr id="485" name="テキスト ボックス 484"/>
        <xdr:cNvSpPr txBox="1"/>
      </xdr:nvSpPr>
      <xdr:spPr>
        <a:xfrm>
          <a:off x="8483111" y="1634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113588</xdr:rowOff>
    </xdr:from>
    <xdr:to>
      <xdr:col>41</xdr:col>
      <xdr:colOff>101600</xdr:colOff>
      <xdr:row>97</xdr:row>
      <xdr:rowOff>43738</xdr:rowOff>
    </xdr:to>
    <xdr:sp macro="" textlink="">
      <xdr:nvSpPr>
        <xdr:cNvPr id="486" name="楕円 485"/>
        <xdr:cNvSpPr/>
      </xdr:nvSpPr>
      <xdr:spPr>
        <a:xfrm>
          <a:off x="7810500" y="1657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60265</xdr:rowOff>
    </xdr:from>
    <xdr:ext cx="534377" cy="259045"/>
    <xdr:sp macro="" textlink="">
      <xdr:nvSpPr>
        <xdr:cNvPr id="487" name="テキスト ボックス 486"/>
        <xdr:cNvSpPr txBox="1"/>
      </xdr:nvSpPr>
      <xdr:spPr>
        <a:xfrm>
          <a:off x="7594111" y="1634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139911</xdr:rowOff>
    </xdr:from>
    <xdr:to>
      <xdr:col>36</xdr:col>
      <xdr:colOff>165100</xdr:colOff>
      <xdr:row>97</xdr:row>
      <xdr:rowOff>70061</xdr:rowOff>
    </xdr:to>
    <xdr:sp macro="" textlink="">
      <xdr:nvSpPr>
        <xdr:cNvPr id="488" name="楕円 487"/>
        <xdr:cNvSpPr/>
      </xdr:nvSpPr>
      <xdr:spPr>
        <a:xfrm>
          <a:off x="6921500" y="1659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86588</xdr:rowOff>
    </xdr:from>
    <xdr:ext cx="534377" cy="259045"/>
    <xdr:sp macro="" textlink="">
      <xdr:nvSpPr>
        <xdr:cNvPr id="489" name="テキスト ボックス 488"/>
        <xdr:cNvSpPr txBox="1"/>
      </xdr:nvSpPr>
      <xdr:spPr>
        <a:xfrm>
          <a:off x="6705111" y="1637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139373</xdr:rowOff>
    </xdr:from>
    <xdr:to>
      <xdr:col>85</xdr:col>
      <xdr:colOff>126364</xdr:colOff>
      <xdr:row>38</xdr:row>
      <xdr:rowOff>35687</xdr:rowOff>
    </xdr:to>
    <xdr:cxnSp macro="">
      <xdr:nvCxnSpPr>
        <xdr:cNvPr id="516" name="直線コネクタ 515"/>
        <xdr:cNvCxnSpPr/>
      </xdr:nvCxnSpPr>
      <xdr:spPr>
        <a:xfrm flipV="1">
          <a:off x="16317595" y="5111423"/>
          <a:ext cx="1269" cy="1439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39514</xdr:rowOff>
    </xdr:from>
    <xdr:ext cx="469744" cy="259045"/>
    <xdr:sp macro="" textlink="">
      <xdr:nvSpPr>
        <xdr:cNvPr id="517" name="消防費最小値テキスト"/>
        <xdr:cNvSpPr txBox="1"/>
      </xdr:nvSpPr>
      <xdr:spPr>
        <a:xfrm>
          <a:off x="16370300" y="655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35687</xdr:rowOff>
    </xdr:from>
    <xdr:to>
      <xdr:col>86</xdr:col>
      <xdr:colOff>25400</xdr:colOff>
      <xdr:row>38</xdr:row>
      <xdr:rowOff>35687</xdr:rowOff>
    </xdr:to>
    <xdr:cxnSp macro="">
      <xdr:nvCxnSpPr>
        <xdr:cNvPr id="518" name="直線コネクタ 517"/>
        <xdr:cNvCxnSpPr/>
      </xdr:nvCxnSpPr>
      <xdr:spPr>
        <a:xfrm>
          <a:off x="16230600" y="655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86050</xdr:rowOff>
    </xdr:from>
    <xdr:ext cx="534377" cy="259045"/>
    <xdr:sp macro="" textlink="">
      <xdr:nvSpPr>
        <xdr:cNvPr id="519" name="消防費最大値テキスト"/>
        <xdr:cNvSpPr txBox="1"/>
      </xdr:nvSpPr>
      <xdr:spPr>
        <a:xfrm>
          <a:off x="16370300" y="488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139373</xdr:rowOff>
    </xdr:from>
    <xdr:to>
      <xdr:col>86</xdr:col>
      <xdr:colOff>25400</xdr:colOff>
      <xdr:row>29</xdr:row>
      <xdr:rowOff>139373</xdr:rowOff>
    </xdr:to>
    <xdr:cxnSp macro="">
      <xdr:nvCxnSpPr>
        <xdr:cNvPr id="520" name="直線コネクタ 519"/>
        <xdr:cNvCxnSpPr/>
      </xdr:nvCxnSpPr>
      <xdr:spPr>
        <a:xfrm>
          <a:off x="16230600" y="5111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66548</xdr:rowOff>
    </xdr:from>
    <xdr:to>
      <xdr:col>85</xdr:col>
      <xdr:colOff>127000</xdr:colOff>
      <xdr:row>34</xdr:row>
      <xdr:rowOff>72426</xdr:rowOff>
    </xdr:to>
    <xdr:cxnSp macro="">
      <xdr:nvCxnSpPr>
        <xdr:cNvPr id="521" name="直線コネクタ 520"/>
        <xdr:cNvCxnSpPr/>
      </xdr:nvCxnSpPr>
      <xdr:spPr>
        <a:xfrm>
          <a:off x="15481300" y="5895848"/>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119252</xdr:rowOff>
    </xdr:from>
    <xdr:ext cx="534377" cy="259045"/>
    <xdr:sp macro="" textlink="">
      <xdr:nvSpPr>
        <xdr:cNvPr id="522" name="消防費平均値テキスト"/>
        <xdr:cNvSpPr txBox="1"/>
      </xdr:nvSpPr>
      <xdr:spPr>
        <a:xfrm>
          <a:off x="16370300" y="59485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140825</xdr:rowOff>
    </xdr:from>
    <xdr:to>
      <xdr:col>85</xdr:col>
      <xdr:colOff>177800</xdr:colOff>
      <xdr:row>35</xdr:row>
      <xdr:rowOff>70975</xdr:rowOff>
    </xdr:to>
    <xdr:sp macro="" textlink="">
      <xdr:nvSpPr>
        <xdr:cNvPr id="523" name="フローチャート: 判断 522"/>
        <xdr:cNvSpPr/>
      </xdr:nvSpPr>
      <xdr:spPr>
        <a:xfrm>
          <a:off x="16268700" y="597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66548</xdr:rowOff>
    </xdr:from>
    <xdr:to>
      <xdr:col>81</xdr:col>
      <xdr:colOff>50800</xdr:colOff>
      <xdr:row>34</xdr:row>
      <xdr:rowOff>164519</xdr:rowOff>
    </xdr:to>
    <xdr:cxnSp macro="">
      <xdr:nvCxnSpPr>
        <xdr:cNvPr id="524" name="直線コネクタ 523"/>
        <xdr:cNvCxnSpPr/>
      </xdr:nvCxnSpPr>
      <xdr:spPr>
        <a:xfrm flipV="1">
          <a:off x="14592300" y="5895848"/>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13625</xdr:rowOff>
    </xdr:from>
    <xdr:to>
      <xdr:col>81</xdr:col>
      <xdr:colOff>101600</xdr:colOff>
      <xdr:row>35</xdr:row>
      <xdr:rowOff>115225</xdr:rowOff>
    </xdr:to>
    <xdr:sp macro="" textlink="">
      <xdr:nvSpPr>
        <xdr:cNvPr id="525" name="フローチャート: 判断 524"/>
        <xdr:cNvSpPr/>
      </xdr:nvSpPr>
      <xdr:spPr>
        <a:xfrm>
          <a:off x="154305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106352</xdr:rowOff>
    </xdr:from>
    <xdr:ext cx="534377" cy="259045"/>
    <xdr:sp macro="" textlink="">
      <xdr:nvSpPr>
        <xdr:cNvPr id="526" name="テキスト ボックス 525"/>
        <xdr:cNvSpPr txBox="1"/>
      </xdr:nvSpPr>
      <xdr:spPr>
        <a:xfrm>
          <a:off x="15214111" y="61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153089</xdr:rowOff>
    </xdr:from>
    <xdr:to>
      <xdr:col>76</xdr:col>
      <xdr:colOff>114300</xdr:colOff>
      <xdr:row>34</xdr:row>
      <xdr:rowOff>164519</xdr:rowOff>
    </xdr:to>
    <xdr:cxnSp macro="">
      <xdr:nvCxnSpPr>
        <xdr:cNvPr id="527" name="直線コネクタ 526"/>
        <xdr:cNvCxnSpPr/>
      </xdr:nvCxnSpPr>
      <xdr:spPr>
        <a:xfrm>
          <a:off x="13703300" y="598238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166787</xdr:rowOff>
    </xdr:from>
    <xdr:to>
      <xdr:col>76</xdr:col>
      <xdr:colOff>165100</xdr:colOff>
      <xdr:row>35</xdr:row>
      <xdr:rowOff>96937</xdr:rowOff>
    </xdr:to>
    <xdr:sp macro="" textlink="">
      <xdr:nvSpPr>
        <xdr:cNvPr id="528" name="フローチャート: 判断 527"/>
        <xdr:cNvSpPr/>
      </xdr:nvSpPr>
      <xdr:spPr>
        <a:xfrm>
          <a:off x="14541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88064</xdr:rowOff>
    </xdr:from>
    <xdr:ext cx="534377" cy="259045"/>
    <xdr:sp macro="" textlink="">
      <xdr:nvSpPr>
        <xdr:cNvPr id="529" name="テキスト ボックス 528"/>
        <xdr:cNvSpPr txBox="1"/>
      </xdr:nvSpPr>
      <xdr:spPr>
        <a:xfrm>
          <a:off x="14325111" y="608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153089</xdr:rowOff>
    </xdr:from>
    <xdr:to>
      <xdr:col>71</xdr:col>
      <xdr:colOff>177800</xdr:colOff>
      <xdr:row>35</xdr:row>
      <xdr:rowOff>69487</xdr:rowOff>
    </xdr:to>
    <xdr:cxnSp macro="">
      <xdr:nvCxnSpPr>
        <xdr:cNvPr id="530" name="直線コネクタ 529"/>
        <xdr:cNvCxnSpPr/>
      </xdr:nvCxnSpPr>
      <xdr:spPr>
        <a:xfrm flipV="1">
          <a:off x="12814300" y="5982389"/>
          <a:ext cx="889000" cy="8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164665</xdr:rowOff>
    </xdr:from>
    <xdr:to>
      <xdr:col>72</xdr:col>
      <xdr:colOff>38100</xdr:colOff>
      <xdr:row>35</xdr:row>
      <xdr:rowOff>94815</xdr:rowOff>
    </xdr:to>
    <xdr:sp macro="" textlink="">
      <xdr:nvSpPr>
        <xdr:cNvPr id="531" name="フローチャート: 判断 530"/>
        <xdr:cNvSpPr/>
      </xdr:nvSpPr>
      <xdr:spPr>
        <a:xfrm>
          <a:off x="13652500" y="59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85942</xdr:rowOff>
    </xdr:from>
    <xdr:ext cx="534377" cy="259045"/>
    <xdr:sp macro="" textlink="">
      <xdr:nvSpPr>
        <xdr:cNvPr id="532" name="テキスト ボックス 531"/>
        <xdr:cNvSpPr txBox="1"/>
      </xdr:nvSpPr>
      <xdr:spPr>
        <a:xfrm>
          <a:off x="13436111" y="608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15748</xdr:rowOff>
    </xdr:from>
    <xdr:to>
      <xdr:col>67</xdr:col>
      <xdr:colOff>101600</xdr:colOff>
      <xdr:row>34</xdr:row>
      <xdr:rowOff>117348</xdr:rowOff>
    </xdr:to>
    <xdr:sp macro="" textlink="">
      <xdr:nvSpPr>
        <xdr:cNvPr id="533" name="フローチャート: 判断 532"/>
        <xdr:cNvSpPr/>
      </xdr:nvSpPr>
      <xdr:spPr>
        <a:xfrm>
          <a:off x="12763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133875</xdr:rowOff>
    </xdr:from>
    <xdr:ext cx="534377" cy="259045"/>
    <xdr:sp macro="" textlink="">
      <xdr:nvSpPr>
        <xdr:cNvPr id="534" name="テキスト ボックス 533"/>
        <xdr:cNvSpPr txBox="1"/>
      </xdr:nvSpPr>
      <xdr:spPr>
        <a:xfrm>
          <a:off x="12547111" y="56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21626</xdr:rowOff>
    </xdr:from>
    <xdr:to>
      <xdr:col>85</xdr:col>
      <xdr:colOff>177800</xdr:colOff>
      <xdr:row>34</xdr:row>
      <xdr:rowOff>123226</xdr:rowOff>
    </xdr:to>
    <xdr:sp macro="" textlink="">
      <xdr:nvSpPr>
        <xdr:cNvPr id="540" name="楕円 539"/>
        <xdr:cNvSpPr/>
      </xdr:nvSpPr>
      <xdr:spPr>
        <a:xfrm>
          <a:off x="16268700" y="585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44503</xdr:rowOff>
    </xdr:from>
    <xdr:ext cx="534377" cy="259045"/>
    <xdr:sp macro="" textlink="">
      <xdr:nvSpPr>
        <xdr:cNvPr id="541" name="消防費該当値テキスト"/>
        <xdr:cNvSpPr txBox="1"/>
      </xdr:nvSpPr>
      <xdr:spPr>
        <a:xfrm>
          <a:off x="16370300" y="570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15748</xdr:rowOff>
    </xdr:from>
    <xdr:to>
      <xdr:col>81</xdr:col>
      <xdr:colOff>101600</xdr:colOff>
      <xdr:row>34</xdr:row>
      <xdr:rowOff>117348</xdr:rowOff>
    </xdr:to>
    <xdr:sp macro="" textlink="">
      <xdr:nvSpPr>
        <xdr:cNvPr id="542" name="楕円 541"/>
        <xdr:cNvSpPr/>
      </xdr:nvSpPr>
      <xdr:spPr>
        <a:xfrm>
          <a:off x="15430500" y="584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133875</xdr:rowOff>
    </xdr:from>
    <xdr:ext cx="534377" cy="259045"/>
    <xdr:sp macro="" textlink="">
      <xdr:nvSpPr>
        <xdr:cNvPr id="543" name="テキスト ボックス 542"/>
        <xdr:cNvSpPr txBox="1"/>
      </xdr:nvSpPr>
      <xdr:spPr>
        <a:xfrm>
          <a:off x="15214111" y="56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113719</xdr:rowOff>
    </xdr:from>
    <xdr:to>
      <xdr:col>76</xdr:col>
      <xdr:colOff>165100</xdr:colOff>
      <xdr:row>35</xdr:row>
      <xdr:rowOff>43869</xdr:rowOff>
    </xdr:to>
    <xdr:sp macro="" textlink="">
      <xdr:nvSpPr>
        <xdr:cNvPr id="544" name="楕円 543"/>
        <xdr:cNvSpPr/>
      </xdr:nvSpPr>
      <xdr:spPr>
        <a:xfrm>
          <a:off x="14541500" y="594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60396</xdr:rowOff>
    </xdr:from>
    <xdr:ext cx="534377" cy="259045"/>
    <xdr:sp macro="" textlink="">
      <xdr:nvSpPr>
        <xdr:cNvPr id="545" name="テキスト ボックス 544"/>
        <xdr:cNvSpPr txBox="1"/>
      </xdr:nvSpPr>
      <xdr:spPr>
        <a:xfrm>
          <a:off x="14325111" y="571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102289</xdr:rowOff>
    </xdr:from>
    <xdr:to>
      <xdr:col>72</xdr:col>
      <xdr:colOff>38100</xdr:colOff>
      <xdr:row>35</xdr:row>
      <xdr:rowOff>32439</xdr:rowOff>
    </xdr:to>
    <xdr:sp macro="" textlink="">
      <xdr:nvSpPr>
        <xdr:cNvPr id="546" name="楕円 545"/>
        <xdr:cNvSpPr/>
      </xdr:nvSpPr>
      <xdr:spPr>
        <a:xfrm>
          <a:off x="13652500" y="593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48966</xdr:rowOff>
    </xdr:from>
    <xdr:ext cx="534377" cy="259045"/>
    <xdr:sp macro="" textlink="">
      <xdr:nvSpPr>
        <xdr:cNvPr id="547" name="テキスト ボックス 546"/>
        <xdr:cNvSpPr txBox="1"/>
      </xdr:nvSpPr>
      <xdr:spPr>
        <a:xfrm>
          <a:off x="13436111" y="570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18687</xdr:rowOff>
    </xdr:from>
    <xdr:to>
      <xdr:col>67</xdr:col>
      <xdr:colOff>101600</xdr:colOff>
      <xdr:row>35</xdr:row>
      <xdr:rowOff>120287</xdr:rowOff>
    </xdr:to>
    <xdr:sp macro="" textlink="">
      <xdr:nvSpPr>
        <xdr:cNvPr id="548" name="楕円 547"/>
        <xdr:cNvSpPr/>
      </xdr:nvSpPr>
      <xdr:spPr>
        <a:xfrm>
          <a:off x="12763500" y="601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111414</xdr:rowOff>
    </xdr:from>
    <xdr:ext cx="534377" cy="259045"/>
    <xdr:sp macro="" textlink="">
      <xdr:nvSpPr>
        <xdr:cNvPr id="549" name="テキスト ボックス 548"/>
        <xdr:cNvSpPr txBox="1"/>
      </xdr:nvSpPr>
      <xdr:spPr>
        <a:xfrm>
          <a:off x="12547111" y="611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156502</xdr:rowOff>
    </xdr:from>
    <xdr:to>
      <xdr:col>85</xdr:col>
      <xdr:colOff>126364</xdr:colOff>
      <xdr:row>59</xdr:row>
      <xdr:rowOff>7474</xdr:rowOff>
    </xdr:to>
    <xdr:cxnSp macro="">
      <xdr:nvCxnSpPr>
        <xdr:cNvPr id="574" name="直線コネクタ 573"/>
        <xdr:cNvCxnSpPr/>
      </xdr:nvCxnSpPr>
      <xdr:spPr>
        <a:xfrm flipV="1">
          <a:off x="16317595" y="8900452"/>
          <a:ext cx="1269" cy="122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11301</xdr:rowOff>
    </xdr:from>
    <xdr:ext cx="534377" cy="259045"/>
    <xdr:sp macro="" textlink="">
      <xdr:nvSpPr>
        <xdr:cNvPr id="575" name="教育費最小値テキスト"/>
        <xdr:cNvSpPr txBox="1"/>
      </xdr:nvSpPr>
      <xdr:spPr>
        <a:xfrm>
          <a:off x="16370300" y="1012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7474</xdr:rowOff>
    </xdr:from>
    <xdr:to>
      <xdr:col>86</xdr:col>
      <xdr:colOff>25400</xdr:colOff>
      <xdr:row>59</xdr:row>
      <xdr:rowOff>7474</xdr:rowOff>
    </xdr:to>
    <xdr:cxnSp macro="">
      <xdr:nvCxnSpPr>
        <xdr:cNvPr id="576" name="直線コネクタ 575"/>
        <xdr:cNvCxnSpPr/>
      </xdr:nvCxnSpPr>
      <xdr:spPr>
        <a:xfrm>
          <a:off x="16230600" y="1012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103179</xdr:rowOff>
    </xdr:from>
    <xdr:ext cx="534377" cy="259045"/>
    <xdr:sp macro="" textlink="">
      <xdr:nvSpPr>
        <xdr:cNvPr id="577" name="教育費最大値テキスト"/>
        <xdr:cNvSpPr txBox="1"/>
      </xdr:nvSpPr>
      <xdr:spPr>
        <a:xfrm>
          <a:off x="16370300" y="867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156502</xdr:rowOff>
    </xdr:from>
    <xdr:to>
      <xdr:col>86</xdr:col>
      <xdr:colOff>25400</xdr:colOff>
      <xdr:row>51</xdr:row>
      <xdr:rowOff>156502</xdr:rowOff>
    </xdr:to>
    <xdr:cxnSp macro="">
      <xdr:nvCxnSpPr>
        <xdr:cNvPr id="578" name="直線コネクタ 577"/>
        <xdr:cNvCxnSpPr/>
      </xdr:nvCxnSpPr>
      <xdr:spPr>
        <a:xfrm>
          <a:off x="16230600" y="89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57690</xdr:rowOff>
    </xdr:from>
    <xdr:to>
      <xdr:col>85</xdr:col>
      <xdr:colOff>127000</xdr:colOff>
      <xdr:row>58</xdr:row>
      <xdr:rowOff>85407</xdr:rowOff>
    </xdr:to>
    <xdr:cxnSp macro="">
      <xdr:nvCxnSpPr>
        <xdr:cNvPr id="579" name="直線コネクタ 578"/>
        <xdr:cNvCxnSpPr/>
      </xdr:nvCxnSpPr>
      <xdr:spPr>
        <a:xfrm>
          <a:off x="15481300" y="10001790"/>
          <a:ext cx="838200" cy="2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26661</xdr:rowOff>
    </xdr:from>
    <xdr:ext cx="534377" cy="259045"/>
    <xdr:sp macro="" textlink="">
      <xdr:nvSpPr>
        <xdr:cNvPr id="580" name="教育費平均値テキスト"/>
        <xdr:cNvSpPr txBox="1"/>
      </xdr:nvSpPr>
      <xdr:spPr>
        <a:xfrm>
          <a:off x="16370300" y="9627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3784</xdr:rowOff>
    </xdr:from>
    <xdr:to>
      <xdr:col>85</xdr:col>
      <xdr:colOff>177800</xdr:colOff>
      <xdr:row>57</xdr:row>
      <xdr:rowOff>105384</xdr:rowOff>
    </xdr:to>
    <xdr:sp macro="" textlink="">
      <xdr:nvSpPr>
        <xdr:cNvPr id="581" name="フローチャート: 判断 580"/>
        <xdr:cNvSpPr/>
      </xdr:nvSpPr>
      <xdr:spPr>
        <a:xfrm>
          <a:off x="162687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57690</xdr:rowOff>
    </xdr:from>
    <xdr:to>
      <xdr:col>81</xdr:col>
      <xdr:colOff>50800</xdr:colOff>
      <xdr:row>58</xdr:row>
      <xdr:rowOff>124651</xdr:rowOff>
    </xdr:to>
    <xdr:cxnSp macro="">
      <xdr:nvCxnSpPr>
        <xdr:cNvPr id="582" name="直線コネクタ 581"/>
        <xdr:cNvCxnSpPr/>
      </xdr:nvCxnSpPr>
      <xdr:spPr>
        <a:xfrm flipV="1">
          <a:off x="14592300" y="10001790"/>
          <a:ext cx="889000" cy="6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148489</xdr:rowOff>
    </xdr:from>
    <xdr:to>
      <xdr:col>81</xdr:col>
      <xdr:colOff>101600</xdr:colOff>
      <xdr:row>57</xdr:row>
      <xdr:rowOff>78639</xdr:rowOff>
    </xdr:to>
    <xdr:sp macro="" textlink="">
      <xdr:nvSpPr>
        <xdr:cNvPr id="583" name="フローチャート: 判断 582"/>
        <xdr:cNvSpPr/>
      </xdr:nvSpPr>
      <xdr:spPr>
        <a:xfrm>
          <a:off x="15430500" y="97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95166</xdr:rowOff>
    </xdr:from>
    <xdr:ext cx="534377" cy="259045"/>
    <xdr:sp macro="" textlink="">
      <xdr:nvSpPr>
        <xdr:cNvPr id="584" name="テキスト ボックス 583"/>
        <xdr:cNvSpPr txBox="1"/>
      </xdr:nvSpPr>
      <xdr:spPr>
        <a:xfrm>
          <a:off x="15214111" y="952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124651</xdr:rowOff>
    </xdr:from>
    <xdr:to>
      <xdr:col>76</xdr:col>
      <xdr:colOff>114300</xdr:colOff>
      <xdr:row>58</xdr:row>
      <xdr:rowOff>125070</xdr:rowOff>
    </xdr:to>
    <xdr:cxnSp macro="">
      <xdr:nvCxnSpPr>
        <xdr:cNvPr id="585" name="直線コネクタ 584"/>
        <xdr:cNvCxnSpPr/>
      </xdr:nvCxnSpPr>
      <xdr:spPr>
        <a:xfrm flipV="1">
          <a:off x="13703300" y="10068751"/>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160280</xdr:rowOff>
    </xdr:from>
    <xdr:to>
      <xdr:col>76</xdr:col>
      <xdr:colOff>165100</xdr:colOff>
      <xdr:row>57</xdr:row>
      <xdr:rowOff>90430</xdr:rowOff>
    </xdr:to>
    <xdr:sp macro="" textlink="">
      <xdr:nvSpPr>
        <xdr:cNvPr id="586" name="フローチャート: 判断 585"/>
        <xdr:cNvSpPr/>
      </xdr:nvSpPr>
      <xdr:spPr>
        <a:xfrm>
          <a:off x="145415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106957</xdr:rowOff>
    </xdr:from>
    <xdr:ext cx="534377" cy="259045"/>
    <xdr:sp macro="" textlink="">
      <xdr:nvSpPr>
        <xdr:cNvPr id="587" name="テキスト ボックス 586"/>
        <xdr:cNvSpPr txBox="1"/>
      </xdr:nvSpPr>
      <xdr:spPr>
        <a:xfrm>
          <a:off x="14325111" y="953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11912</xdr:rowOff>
    </xdr:from>
    <xdr:to>
      <xdr:col>71</xdr:col>
      <xdr:colOff>177800</xdr:colOff>
      <xdr:row>58</xdr:row>
      <xdr:rowOff>125070</xdr:rowOff>
    </xdr:to>
    <xdr:cxnSp macro="">
      <xdr:nvCxnSpPr>
        <xdr:cNvPr id="588" name="直線コネクタ 587"/>
        <xdr:cNvCxnSpPr/>
      </xdr:nvCxnSpPr>
      <xdr:spPr>
        <a:xfrm>
          <a:off x="12814300" y="9956012"/>
          <a:ext cx="889000" cy="11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160013</xdr:rowOff>
    </xdr:from>
    <xdr:to>
      <xdr:col>72</xdr:col>
      <xdr:colOff>38100</xdr:colOff>
      <xdr:row>57</xdr:row>
      <xdr:rowOff>90163</xdr:rowOff>
    </xdr:to>
    <xdr:sp macro="" textlink="">
      <xdr:nvSpPr>
        <xdr:cNvPr id="589" name="フローチャート: 判断 588"/>
        <xdr:cNvSpPr/>
      </xdr:nvSpPr>
      <xdr:spPr>
        <a:xfrm>
          <a:off x="13652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106690</xdr:rowOff>
    </xdr:from>
    <xdr:ext cx="534377" cy="259045"/>
    <xdr:sp macro="" textlink="">
      <xdr:nvSpPr>
        <xdr:cNvPr id="590" name="テキスト ボックス 589"/>
        <xdr:cNvSpPr txBox="1"/>
      </xdr:nvSpPr>
      <xdr:spPr>
        <a:xfrm>
          <a:off x="13436111" y="953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125095</xdr:rowOff>
    </xdr:from>
    <xdr:to>
      <xdr:col>67</xdr:col>
      <xdr:colOff>101600</xdr:colOff>
      <xdr:row>57</xdr:row>
      <xdr:rowOff>55245</xdr:rowOff>
    </xdr:to>
    <xdr:sp macro="" textlink="">
      <xdr:nvSpPr>
        <xdr:cNvPr id="591" name="フローチャート: 判断 590"/>
        <xdr:cNvSpPr/>
      </xdr:nvSpPr>
      <xdr:spPr>
        <a:xfrm>
          <a:off x="12763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71772</xdr:rowOff>
    </xdr:from>
    <xdr:ext cx="534377" cy="259045"/>
    <xdr:sp macro="" textlink="">
      <xdr:nvSpPr>
        <xdr:cNvPr id="592" name="テキスト ボックス 591"/>
        <xdr:cNvSpPr txBox="1"/>
      </xdr:nvSpPr>
      <xdr:spPr>
        <a:xfrm>
          <a:off x="12547111" y="95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34607</xdr:rowOff>
    </xdr:from>
    <xdr:to>
      <xdr:col>85</xdr:col>
      <xdr:colOff>177800</xdr:colOff>
      <xdr:row>58</xdr:row>
      <xdr:rowOff>136207</xdr:rowOff>
    </xdr:to>
    <xdr:sp macro="" textlink="">
      <xdr:nvSpPr>
        <xdr:cNvPr id="598" name="楕円 597"/>
        <xdr:cNvSpPr/>
      </xdr:nvSpPr>
      <xdr:spPr>
        <a:xfrm>
          <a:off x="16268700" y="997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120984</xdr:rowOff>
    </xdr:from>
    <xdr:ext cx="534377" cy="259045"/>
    <xdr:sp macro="" textlink="">
      <xdr:nvSpPr>
        <xdr:cNvPr id="599" name="教育費該当値テキスト"/>
        <xdr:cNvSpPr txBox="1"/>
      </xdr:nvSpPr>
      <xdr:spPr>
        <a:xfrm>
          <a:off x="16370300" y="989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6890</xdr:rowOff>
    </xdr:from>
    <xdr:to>
      <xdr:col>81</xdr:col>
      <xdr:colOff>101600</xdr:colOff>
      <xdr:row>58</xdr:row>
      <xdr:rowOff>108490</xdr:rowOff>
    </xdr:to>
    <xdr:sp macro="" textlink="">
      <xdr:nvSpPr>
        <xdr:cNvPr id="600" name="楕円 599"/>
        <xdr:cNvSpPr/>
      </xdr:nvSpPr>
      <xdr:spPr>
        <a:xfrm>
          <a:off x="15430500" y="99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99617</xdr:rowOff>
    </xdr:from>
    <xdr:ext cx="534377" cy="259045"/>
    <xdr:sp macro="" textlink="">
      <xdr:nvSpPr>
        <xdr:cNvPr id="601" name="テキスト ボックス 600"/>
        <xdr:cNvSpPr txBox="1"/>
      </xdr:nvSpPr>
      <xdr:spPr>
        <a:xfrm>
          <a:off x="15214111" y="1004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73851</xdr:rowOff>
    </xdr:from>
    <xdr:to>
      <xdr:col>76</xdr:col>
      <xdr:colOff>165100</xdr:colOff>
      <xdr:row>59</xdr:row>
      <xdr:rowOff>4001</xdr:rowOff>
    </xdr:to>
    <xdr:sp macro="" textlink="">
      <xdr:nvSpPr>
        <xdr:cNvPr id="602" name="楕円 601"/>
        <xdr:cNvSpPr/>
      </xdr:nvSpPr>
      <xdr:spPr>
        <a:xfrm>
          <a:off x="14541500" y="1001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166578</xdr:rowOff>
    </xdr:from>
    <xdr:ext cx="534377" cy="259045"/>
    <xdr:sp macro="" textlink="">
      <xdr:nvSpPr>
        <xdr:cNvPr id="603" name="テキスト ボックス 602"/>
        <xdr:cNvSpPr txBox="1"/>
      </xdr:nvSpPr>
      <xdr:spPr>
        <a:xfrm>
          <a:off x="14325111" y="1011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74270</xdr:rowOff>
    </xdr:from>
    <xdr:to>
      <xdr:col>72</xdr:col>
      <xdr:colOff>38100</xdr:colOff>
      <xdr:row>59</xdr:row>
      <xdr:rowOff>4420</xdr:rowOff>
    </xdr:to>
    <xdr:sp macro="" textlink="">
      <xdr:nvSpPr>
        <xdr:cNvPr id="604" name="楕円 603"/>
        <xdr:cNvSpPr/>
      </xdr:nvSpPr>
      <xdr:spPr>
        <a:xfrm>
          <a:off x="13652500" y="100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166997</xdr:rowOff>
    </xdr:from>
    <xdr:ext cx="534377" cy="259045"/>
    <xdr:sp macro="" textlink="">
      <xdr:nvSpPr>
        <xdr:cNvPr id="605" name="テキスト ボックス 604"/>
        <xdr:cNvSpPr txBox="1"/>
      </xdr:nvSpPr>
      <xdr:spPr>
        <a:xfrm>
          <a:off x="13436111" y="1011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132562</xdr:rowOff>
    </xdr:from>
    <xdr:to>
      <xdr:col>67</xdr:col>
      <xdr:colOff>101600</xdr:colOff>
      <xdr:row>58</xdr:row>
      <xdr:rowOff>62712</xdr:rowOff>
    </xdr:to>
    <xdr:sp macro="" textlink="">
      <xdr:nvSpPr>
        <xdr:cNvPr id="606" name="楕円 605"/>
        <xdr:cNvSpPr/>
      </xdr:nvSpPr>
      <xdr:spPr>
        <a:xfrm>
          <a:off x="12763500" y="990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53839</xdr:rowOff>
    </xdr:from>
    <xdr:ext cx="534377" cy="259045"/>
    <xdr:sp macro="" textlink="">
      <xdr:nvSpPr>
        <xdr:cNvPr id="607" name="テキスト ボックス 606"/>
        <xdr:cNvSpPr txBox="1"/>
      </xdr:nvSpPr>
      <xdr:spPr>
        <a:xfrm>
          <a:off x="12547111" y="999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126578</xdr:rowOff>
    </xdr:from>
    <xdr:to>
      <xdr:col>85</xdr:col>
      <xdr:colOff>126364</xdr:colOff>
      <xdr:row>78</xdr:row>
      <xdr:rowOff>139700</xdr:rowOff>
    </xdr:to>
    <xdr:cxnSp macro="">
      <xdr:nvCxnSpPr>
        <xdr:cNvPr id="629" name="直線コネクタ 628"/>
        <xdr:cNvCxnSpPr/>
      </xdr:nvCxnSpPr>
      <xdr:spPr>
        <a:xfrm flipV="1">
          <a:off x="16317595" y="12128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13184</xdr:rowOff>
    </xdr:from>
    <xdr:ext cx="249299" cy="259045"/>
    <xdr:sp macro="" textlink="">
      <xdr:nvSpPr>
        <xdr:cNvPr id="630" name="災害復旧費最小値テキスト"/>
        <xdr:cNvSpPr txBox="1"/>
      </xdr:nvSpPr>
      <xdr:spPr>
        <a:xfrm>
          <a:off x="16370300" y="13557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73255</xdr:rowOff>
    </xdr:from>
    <xdr:ext cx="534377" cy="259045"/>
    <xdr:sp macro="" textlink="">
      <xdr:nvSpPr>
        <xdr:cNvPr id="632" name="災害復旧費最大値テキスト"/>
        <xdr:cNvSpPr txBox="1"/>
      </xdr:nvSpPr>
      <xdr:spPr>
        <a:xfrm>
          <a:off x="16370300" y="1190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126578</xdr:rowOff>
    </xdr:from>
    <xdr:to>
      <xdr:col>86</xdr:col>
      <xdr:colOff>25400</xdr:colOff>
      <xdr:row>70</xdr:row>
      <xdr:rowOff>126578</xdr:rowOff>
    </xdr:to>
    <xdr:cxnSp macro="">
      <xdr:nvCxnSpPr>
        <xdr:cNvPr id="633" name="直線コネクタ 632"/>
        <xdr:cNvCxnSpPr/>
      </xdr:nvCxnSpPr>
      <xdr:spPr>
        <a:xfrm>
          <a:off x="16230600" y="1212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102085</xdr:rowOff>
    </xdr:from>
    <xdr:ext cx="378565" cy="259045"/>
    <xdr:sp macro="" textlink="">
      <xdr:nvSpPr>
        <xdr:cNvPr id="635" name="災害復旧費平均値テキスト"/>
        <xdr:cNvSpPr txBox="1"/>
      </xdr:nvSpPr>
      <xdr:spPr>
        <a:xfrm>
          <a:off x="16370300" y="133037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79208</xdr:rowOff>
    </xdr:from>
    <xdr:to>
      <xdr:col>85</xdr:col>
      <xdr:colOff>177800</xdr:colOff>
      <xdr:row>79</xdr:row>
      <xdr:rowOff>9358</xdr:rowOff>
    </xdr:to>
    <xdr:sp macro="" textlink="">
      <xdr:nvSpPr>
        <xdr:cNvPr id="636" name="フローチャート: 判断 635"/>
        <xdr:cNvSpPr/>
      </xdr:nvSpPr>
      <xdr:spPr>
        <a:xfrm>
          <a:off x="16268700" y="1345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9942</xdr:rowOff>
    </xdr:from>
    <xdr:to>
      <xdr:col>81</xdr:col>
      <xdr:colOff>101600</xdr:colOff>
      <xdr:row>78</xdr:row>
      <xdr:rowOff>111542</xdr:rowOff>
    </xdr:to>
    <xdr:sp macro="" textlink="">
      <xdr:nvSpPr>
        <xdr:cNvPr id="638" name="フローチャート: 判断 637"/>
        <xdr:cNvSpPr/>
      </xdr:nvSpPr>
      <xdr:spPr>
        <a:xfrm>
          <a:off x="154305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128069</xdr:rowOff>
    </xdr:from>
    <xdr:ext cx="469744" cy="259045"/>
    <xdr:sp macro="" textlink="">
      <xdr:nvSpPr>
        <xdr:cNvPr id="639" name="テキスト ボックス 638"/>
        <xdr:cNvSpPr txBox="1"/>
      </xdr:nvSpPr>
      <xdr:spPr>
        <a:xfrm>
          <a:off x="15246428" y="1315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0" name="直線コネクタ 639"/>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128127</xdr:rowOff>
    </xdr:from>
    <xdr:to>
      <xdr:col>76</xdr:col>
      <xdr:colOff>165100</xdr:colOff>
      <xdr:row>78</xdr:row>
      <xdr:rowOff>58277</xdr:rowOff>
    </xdr:to>
    <xdr:sp macro="" textlink="">
      <xdr:nvSpPr>
        <xdr:cNvPr id="641" name="フローチャート: 判断 640"/>
        <xdr:cNvSpPr/>
      </xdr:nvSpPr>
      <xdr:spPr>
        <a:xfrm>
          <a:off x="14541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74804</xdr:rowOff>
    </xdr:from>
    <xdr:ext cx="469744" cy="259045"/>
    <xdr:sp macro="" textlink="">
      <xdr:nvSpPr>
        <xdr:cNvPr id="642" name="テキスト ボックス 641"/>
        <xdr:cNvSpPr txBox="1"/>
      </xdr:nvSpPr>
      <xdr:spPr>
        <a:xfrm>
          <a:off x="14357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3" name="直線コネクタ 642"/>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103668</xdr:rowOff>
    </xdr:from>
    <xdr:to>
      <xdr:col>72</xdr:col>
      <xdr:colOff>38100</xdr:colOff>
      <xdr:row>78</xdr:row>
      <xdr:rowOff>33818</xdr:rowOff>
    </xdr:to>
    <xdr:sp macro="" textlink="">
      <xdr:nvSpPr>
        <xdr:cNvPr id="644" name="フローチャート: 判断 643"/>
        <xdr:cNvSpPr/>
      </xdr:nvSpPr>
      <xdr:spPr>
        <a:xfrm>
          <a:off x="13652500" y="1330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50345</xdr:rowOff>
    </xdr:from>
    <xdr:ext cx="469744" cy="259045"/>
    <xdr:sp macro="" textlink="">
      <xdr:nvSpPr>
        <xdr:cNvPr id="645" name="テキスト ボックス 644"/>
        <xdr:cNvSpPr txBox="1"/>
      </xdr:nvSpPr>
      <xdr:spPr>
        <a:xfrm>
          <a:off x="13468428" y="1308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3494</xdr:rowOff>
    </xdr:from>
    <xdr:to>
      <xdr:col>67</xdr:col>
      <xdr:colOff>101600</xdr:colOff>
      <xdr:row>78</xdr:row>
      <xdr:rowOff>105094</xdr:rowOff>
    </xdr:to>
    <xdr:sp macro="" textlink="">
      <xdr:nvSpPr>
        <xdr:cNvPr id="646" name="フローチャート: 判断 645"/>
        <xdr:cNvSpPr/>
      </xdr:nvSpPr>
      <xdr:spPr>
        <a:xfrm>
          <a:off x="12763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121621</xdr:rowOff>
    </xdr:from>
    <xdr:ext cx="469744" cy="259045"/>
    <xdr:sp macro="" textlink="">
      <xdr:nvSpPr>
        <xdr:cNvPr id="647" name="テキスト ボックス 646"/>
        <xdr:cNvSpPr txBox="1"/>
      </xdr:nvSpPr>
      <xdr:spPr>
        <a:xfrm>
          <a:off x="12579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57634</xdr:rowOff>
    </xdr:from>
    <xdr:ext cx="249299" cy="259045"/>
    <xdr:sp macro="" textlink="">
      <xdr:nvSpPr>
        <xdr:cNvPr id="654" name="災害復旧費該当値テキスト"/>
        <xdr:cNvSpPr txBox="1"/>
      </xdr:nvSpPr>
      <xdr:spPr>
        <a:xfrm>
          <a:off x="16370300" y="13430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5" name="テキスト ボックス 674"/>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99009</xdr:rowOff>
    </xdr:from>
    <xdr:to>
      <xdr:col>85</xdr:col>
      <xdr:colOff>126364</xdr:colOff>
      <xdr:row>99</xdr:row>
      <xdr:rowOff>74115</xdr:rowOff>
    </xdr:to>
    <xdr:cxnSp macro="">
      <xdr:nvCxnSpPr>
        <xdr:cNvPr id="685" name="直線コネクタ 684"/>
        <xdr:cNvCxnSpPr/>
      </xdr:nvCxnSpPr>
      <xdr:spPr>
        <a:xfrm flipV="1">
          <a:off x="16317595" y="15700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77942</xdr:rowOff>
    </xdr:from>
    <xdr:ext cx="534377" cy="259045"/>
    <xdr:sp macro="" textlink="">
      <xdr:nvSpPr>
        <xdr:cNvPr id="686" name="公債費最小値テキスト"/>
        <xdr:cNvSpPr txBox="1"/>
      </xdr:nvSpPr>
      <xdr:spPr>
        <a:xfrm>
          <a:off x="16370300" y="170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74115</xdr:rowOff>
    </xdr:from>
    <xdr:to>
      <xdr:col>86</xdr:col>
      <xdr:colOff>25400</xdr:colOff>
      <xdr:row>99</xdr:row>
      <xdr:rowOff>74115</xdr:rowOff>
    </xdr:to>
    <xdr:cxnSp macro="">
      <xdr:nvCxnSpPr>
        <xdr:cNvPr id="687" name="直線コネクタ 686"/>
        <xdr:cNvCxnSpPr/>
      </xdr:nvCxnSpPr>
      <xdr:spPr>
        <a:xfrm>
          <a:off x="16230600" y="17047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45686</xdr:rowOff>
    </xdr:from>
    <xdr:ext cx="534377" cy="259045"/>
    <xdr:sp macro="" textlink="">
      <xdr:nvSpPr>
        <xdr:cNvPr id="688" name="公債費最大値テキスト"/>
        <xdr:cNvSpPr txBox="1"/>
      </xdr:nvSpPr>
      <xdr:spPr>
        <a:xfrm>
          <a:off x="16370300" y="154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99009</xdr:rowOff>
    </xdr:from>
    <xdr:to>
      <xdr:col>86</xdr:col>
      <xdr:colOff>25400</xdr:colOff>
      <xdr:row>91</xdr:row>
      <xdr:rowOff>99009</xdr:rowOff>
    </xdr:to>
    <xdr:cxnSp macro="">
      <xdr:nvCxnSpPr>
        <xdr:cNvPr id="689" name="直線コネクタ 688"/>
        <xdr:cNvCxnSpPr/>
      </xdr:nvCxnSpPr>
      <xdr:spPr>
        <a:xfrm>
          <a:off x="16230600" y="157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119560</xdr:rowOff>
    </xdr:from>
    <xdr:to>
      <xdr:col>85</xdr:col>
      <xdr:colOff>127000</xdr:colOff>
      <xdr:row>98</xdr:row>
      <xdr:rowOff>134899</xdr:rowOff>
    </xdr:to>
    <xdr:cxnSp macro="">
      <xdr:nvCxnSpPr>
        <xdr:cNvPr id="690" name="直線コネクタ 689"/>
        <xdr:cNvCxnSpPr/>
      </xdr:nvCxnSpPr>
      <xdr:spPr>
        <a:xfrm>
          <a:off x="15481300" y="16921660"/>
          <a:ext cx="838200" cy="1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123573</xdr:rowOff>
    </xdr:from>
    <xdr:ext cx="534377" cy="259045"/>
    <xdr:sp macro="" textlink="">
      <xdr:nvSpPr>
        <xdr:cNvPr id="691" name="公債費平均値テキスト"/>
        <xdr:cNvSpPr txBox="1"/>
      </xdr:nvSpPr>
      <xdr:spPr>
        <a:xfrm>
          <a:off x="16370300" y="16582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100696</xdr:rowOff>
    </xdr:from>
    <xdr:to>
      <xdr:col>85</xdr:col>
      <xdr:colOff>177800</xdr:colOff>
      <xdr:row>98</xdr:row>
      <xdr:rowOff>30846</xdr:rowOff>
    </xdr:to>
    <xdr:sp macro="" textlink="">
      <xdr:nvSpPr>
        <xdr:cNvPr id="692" name="フローチャート: 判断 691"/>
        <xdr:cNvSpPr/>
      </xdr:nvSpPr>
      <xdr:spPr>
        <a:xfrm>
          <a:off x="162687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110004</xdr:rowOff>
    </xdr:from>
    <xdr:to>
      <xdr:col>81</xdr:col>
      <xdr:colOff>50800</xdr:colOff>
      <xdr:row>98</xdr:row>
      <xdr:rowOff>119560</xdr:rowOff>
    </xdr:to>
    <xdr:cxnSp macro="">
      <xdr:nvCxnSpPr>
        <xdr:cNvPr id="693" name="直線コネクタ 692"/>
        <xdr:cNvCxnSpPr/>
      </xdr:nvCxnSpPr>
      <xdr:spPr>
        <a:xfrm>
          <a:off x="14592300" y="16912104"/>
          <a:ext cx="8890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100605</xdr:rowOff>
    </xdr:from>
    <xdr:to>
      <xdr:col>81</xdr:col>
      <xdr:colOff>101600</xdr:colOff>
      <xdr:row>98</xdr:row>
      <xdr:rowOff>30755</xdr:rowOff>
    </xdr:to>
    <xdr:sp macro="" textlink="">
      <xdr:nvSpPr>
        <xdr:cNvPr id="694" name="フローチャート: 判断 693"/>
        <xdr:cNvSpPr/>
      </xdr:nvSpPr>
      <xdr:spPr>
        <a:xfrm>
          <a:off x="15430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47282</xdr:rowOff>
    </xdr:from>
    <xdr:ext cx="534377" cy="259045"/>
    <xdr:sp macro="" textlink="">
      <xdr:nvSpPr>
        <xdr:cNvPr id="695" name="テキスト ボックス 694"/>
        <xdr:cNvSpPr txBox="1"/>
      </xdr:nvSpPr>
      <xdr:spPr>
        <a:xfrm>
          <a:off x="15214111" y="165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81682</xdr:rowOff>
    </xdr:from>
    <xdr:to>
      <xdr:col>76</xdr:col>
      <xdr:colOff>114300</xdr:colOff>
      <xdr:row>98</xdr:row>
      <xdr:rowOff>110004</xdr:rowOff>
    </xdr:to>
    <xdr:cxnSp macro="">
      <xdr:nvCxnSpPr>
        <xdr:cNvPr id="696" name="直線コネクタ 695"/>
        <xdr:cNvCxnSpPr/>
      </xdr:nvCxnSpPr>
      <xdr:spPr>
        <a:xfrm>
          <a:off x="13703300" y="16883782"/>
          <a:ext cx="889000" cy="2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101541</xdr:rowOff>
    </xdr:from>
    <xdr:to>
      <xdr:col>76</xdr:col>
      <xdr:colOff>165100</xdr:colOff>
      <xdr:row>98</xdr:row>
      <xdr:rowOff>31691</xdr:rowOff>
    </xdr:to>
    <xdr:sp macro="" textlink="">
      <xdr:nvSpPr>
        <xdr:cNvPr id="697" name="フローチャート: 判断 696"/>
        <xdr:cNvSpPr/>
      </xdr:nvSpPr>
      <xdr:spPr>
        <a:xfrm>
          <a:off x="14541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48218</xdr:rowOff>
    </xdr:from>
    <xdr:ext cx="534377" cy="259045"/>
    <xdr:sp macro="" textlink="">
      <xdr:nvSpPr>
        <xdr:cNvPr id="698" name="テキスト ボックス 697"/>
        <xdr:cNvSpPr txBox="1"/>
      </xdr:nvSpPr>
      <xdr:spPr>
        <a:xfrm>
          <a:off x="14325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49403</xdr:rowOff>
    </xdr:from>
    <xdr:to>
      <xdr:col>71</xdr:col>
      <xdr:colOff>177800</xdr:colOff>
      <xdr:row>98</xdr:row>
      <xdr:rowOff>81682</xdr:rowOff>
    </xdr:to>
    <xdr:cxnSp macro="">
      <xdr:nvCxnSpPr>
        <xdr:cNvPr id="699" name="直線コネクタ 698"/>
        <xdr:cNvCxnSpPr/>
      </xdr:nvCxnSpPr>
      <xdr:spPr>
        <a:xfrm>
          <a:off x="12814300" y="16851503"/>
          <a:ext cx="889000" cy="3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64829</xdr:rowOff>
    </xdr:from>
    <xdr:to>
      <xdr:col>72</xdr:col>
      <xdr:colOff>38100</xdr:colOff>
      <xdr:row>97</xdr:row>
      <xdr:rowOff>166429</xdr:rowOff>
    </xdr:to>
    <xdr:sp macro="" textlink="">
      <xdr:nvSpPr>
        <xdr:cNvPr id="700" name="フローチャート: 判断 699"/>
        <xdr:cNvSpPr/>
      </xdr:nvSpPr>
      <xdr:spPr>
        <a:xfrm>
          <a:off x="13652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11506</xdr:rowOff>
    </xdr:from>
    <xdr:ext cx="534377" cy="259045"/>
    <xdr:sp macro="" textlink="">
      <xdr:nvSpPr>
        <xdr:cNvPr id="701" name="テキスト ボックス 700"/>
        <xdr:cNvSpPr txBox="1"/>
      </xdr:nvSpPr>
      <xdr:spPr>
        <a:xfrm>
          <a:off x="13436111" y="164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151102</xdr:rowOff>
    </xdr:from>
    <xdr:to>
      <xdr:col>67</xdr:col>
      <xdr:colOff>101600</xdr:colOff>
      <xdr:row>97</xdr:row>
      <xdr:rowOff>81252</xdr:rowOff>
    </xdr:to>
    <xdr:sp macro="" textlink="">
      <xdr:nvSpPr>
        <xdr:cNvPr id="702" name="フローチャート: 判断 701"/>
        <xdr:cNvSpPr/>
      </xdr:nvSpPr>
      <xdr:spPr>
        <a:xfrm>
          <a:off x="12763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97779</xdr:rowOff>
    </xdr:from>
    <xdr:ext cx="534377" cy="259045"/>
    <xdr:sp macro="" textlink="">
      <xdr:nvSpPr>
        <xdr:cNvPr id="703" name="テキスト ボックス 702"/>
        <xdr:cNvSpPr txBox="1"/>
      </xdr:nvSpPr>
      <xdr:spPr>
        <a:xfrm>
          <a:off x="12547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84099</xdr:rowOff>
    </xdr:from>
    <xdr:to>
      <xdr:col>85</xdr:col>
      <xdr:colOff>177800</xdr:colOff>
      <xdr:row>99</xdr:row>
      <xdr:rowOff>14249</xdr:rowOff>
    </xdr:to>
    <xdr:sp macro="" textlink="">
      <xdr:nvSpPr>
        <xdr:cNvPr id="709" name="楕円 708"/>
        <xdr:cNvSpPr/>
      </xdr:nvSpPr>
      <xdr:spPr>
        <a:xfrm>
          <a:off x="16268700" y="1688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170476</xdr:rowOff>
    </xdr:from>
    <xdr:ext cx="534377" cy="259045"/>
    <xdr:sp macro="" textlink="">
      <xdr:nvSpPr>
        <xdr:cNvPr id="710" name="公債費該当値テキスト"/>
        <xdr:cNvSpPr txBox="1"/>
      </xdr:nvSpPr>
      <xdr:spPr>
        <a:xfrm>
          <a:off x="16370300" y="1680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68760</xdr:rowOff>
    </xdr:from>
    <xdr:to>
      <xdr:col>81</xdr:col>
      <xdr:colOff>101600</xdr:colOff>
      <xdr:row>98</xdr:row>
      <xdr:rowOff>170360</xdr:rowOff>
    </xdr:to>
    <xdr:sp macro="" textlink="">
      <xdr:nvSpPr>
        <xdr:cNvPr id="711" name="楕円 710"/>
        <xdr:cNvSpPr/>
      </xdr:nvSpPr>
      <xdr:spPr>
        <a:xfrm>
          <a:off x="15430500" y="168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161487</xdr:rowOff>
    </xdr:from>
    <xdr:ext cx="534377" cy="259045"/>
    <xdr:sp macro="" textlink="">
      <xdr:nvSpPr>
        <xdr:cNvPr id="712" name="テキスト ボックス 711"/>
        <xdr:cNvSpPr txBox="1"/>
      </xdr:nvSpPr>
      <xdr:spPr>
        <a:xfrm>
          <a:off x="15214111" y="1696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59204</xdr:rowOff>
    </xdr:from>
    <xdr:to>
      <xdr:col>76</xdr:col>
      <xdr:colOff>165100</xdr:colOff>
      <xdr:row>98</xdr:row>
      <xdr:rowOff>160804</xdr:rowOff>
    </xdr:to>
    <xdr:sp macro="" textlink="">
      <xdr:nvSpPr>
        <xdr:cNvPr id="713" name="楕円 712"/>
        <xdr:cNvSpPr/>
      </xdr:nvSpPr>
      <xdr:spPr>
        <a:xfrm>
          <a:off x="14541500" y="168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151931</xdr:rowOff>
    </xdr:from>
    <xdr:ext cx="534377" cy="259045"/>
    <xdr:sp macro="" textlink="">
      <xdr:nvSpPr>
        <xdr:cNvPr id="714" name="テキスト ボックス 713"/>
        <xdr:cNvSpPr txBox="1"/>
      </xdr:nvSpPr>
      <xdr:spPr>
        <a:xfrm>
          <a:off x="14325111" y="1695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30882</xdr:rowOff>
    </xdr:from>
    <xdr:to>
      <xdr:col>72</xdr:col>
      <xdr:colOff>38100</xdr:colOff>
      <xdr:row>98</xdr:row>
      <xdr:rowOff>132482</xdr:rowOff>
    </xdr:to>
    <xdr:sp macro="" textlink="">
      <xdr:nvSpPr>
        <xdr:cNvPr id="715" name="楕円 714"/>
        <xdr:cNvSpPr/>
      </xdr:nvSpPr>
      <xdr:spPr>
        <a:xfrm>
          <a:off x="13652500" y="1683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123609</xdr:rowOff>
    </xdr:from>
    <xdr:ext cx="534377" cy="259045"/>
    <xdr:sp macro="" textlink="">
      <xdr:nvSpPr>
        <xdr:cNvPr id="716" name="テキスト ボックス 715"/>
        <xdr:cNvSpPr txBox="1"/>
      </xdr:nvSpPr>
      <xdr:spPr>
        <a:xfrm>
          <a:off x="13436111" y="1692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170053</xdr:rowOff>
    </xdr:from>
    <xdr:to>
      <xdr:col>67</xdr:col>
      <xdr:colOff>101600</xdr:colOff>
      <xdr:row>98</xdr:row>
      <xdr:rowOff>100203</xdr:rowOff>
    </xdr:to>
    <xdr:sp macro="" textlink="">
      <xdr:nvSpPr>
        <xdr:cNvPr id="717" name="楕円 716"/>
        <xdr:cNvSpPr/>
      </xdr:nvSpPr>
      <xdr:spPr>
        <a:xfrm>
          <a:off x="12763500" y="1680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91330</xdr:rowOff>
    </xdr:from>
    <xdr:ext cx="534377" cy="259045"/>
    <xdr:sp macro="" textlink="">
      <xdr:nvSpPr>
        <xdr:cNvPr id="718" name="テキスト ボックス 717"/>
        <xdr:cNvSpPr txBox="1"/>
      </xdr:nvSpPr>
      <xdr:spPr>
        <a:xfrm>
          <a:off x="12547111" y="1689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97790</xdr:rowOff>
    </xdr:from>
    <xdr:to>
      <xdr:col>116</xdr:col>
      <xdr:colOff>62864</xdr:colOff>
      <xdr:row>39</xdr:row>
      <xdr:rowOff>44450</xdr:rowOff>
    </xdr:to>
    <xdr:cxnSp macro="">
      <xdr:nvCxnSpPr>
        <xdr:cNvPr id="742" name="直線コネクタ 741"/>
        <xdr:cNvCxnSpPr/>
      </xdr:nvCxnSpPr>
      <xdr:spPr>
        <a:xfrm flipV="1">
          <a:off x="22159595" y="5412740"/>
          <a:ext cx="1269"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44467</xdr:rowOff>
    </xdr:from>
    <xdr:ext cx="469744" cy="259045"/>
    <xdr:sp macro="" textlink="">
      <xdr:nvSpPr>
        <xdr:cNvPr id="745" name="諸支出金最大値テキスト"/>
        <xdr:cNvSpPr txBox="1"/>
      </xdr:nvSpPr>
      <xdr:spPr>
        <a:xfrm>
          <a:off x="22212300" y="51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97790</xdr:rowOff>
    </xdr:from>
    <xdr:to>
      <xdr:col>116</xdr:col>
      <xdr:colOff>152400</xdr:colOff>
      <xdr:row>31</xdr:row>
      <xdr:rowOff>97790</xdr:rowOff>
    </xdr:to>
    <xdr:cxnSp macro="">
      <xdr:nvCxnSpPr>
        <xdr:cNvPr id="746" name="直線コネクタ 745"/>
        <xdr:cNvCxnSpPr/>
      </xdr:nvCxnSpPr>
      <xdr:spPr>
        <a:xfrm>
          <a:off x="22072600" y="54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88155</xdr:rowOff>
    </xdr:from>
    <xdr:ext cx="378565" cy="259045"/>
    <xdr:sp macro="" textlink="">
      <xdr:nvSpPr>
        <xdr:cNvPr id="748" name="諸支出金平均値テキスト"/>
        <xdr:cNvSpPr txBox="1"/>
      </xdr:nvSpPr>
      <xdr:spPr>
        <a:xfrm>
          <a:off x="22212300" y="6431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65278</xdr:rowOff>
    </xdr:from>
    <xdr:to>
      <xdr:col>116</xdr:col>
      <xdr:colOff>114300</xdr:colOff>
      <xdr:row>38</xdr:row>
      <xdr:rowOff>166878</xdr:rowOff>
    </xdr:to>
    <xdr:sp macro="" textlink="">
      <xdr:nvSpPr>
        <xdr:cNvPr id="749" name="フローチャート: 判断 748"/>
        <xdr:cNvSpPr/>
      </xdr:nvSpPr>
      <xdr:spPr>
        <a:xfrm>
          <a:off x="221107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60706</xdr:rowOff>
    </xdr:from>
    <xdr:to>
      <xdr:col>112</xdr:col>
      <xdr:colOff>38100</xdr:colOff>
      <xdr:row>38</xdr:row>
      <xdr:rowOff>162306</xdr:rowOff>
    </xdr:to>
    <xdr:sp macro="" textlink="">
      <xdr:nvSpPr>
        <xdr:cNvPr id="751" name="フローチャート: 判断 750"/>
        <xdr:cNvSpPr/>
      </xdr:nvSpPr>
      <xdr:spPr>
        <a:xfrm>
          <a:off x="21272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7383</xdr:rowOff>
    </xdr:from>
    <xdr:ext cx="378565" cy="259045"/>
    <xdr:sp macro="" textlink="">
      <xdr:nvSpPr>
        <xdr:cNvPr id="752" name="テキスト ボックス 751"/>
        <xdr:cNvSpPr txBox="1"/>
      </xdr:nvSpPr>
      <xdr:spPr>
        <a:xfrm>
          <a:off x="21134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43180</xdr:rowOff>
    </xdr:from>
    <xdr:to>
      <xdr:col>107</xdr:col>
      <xdr:colOff>101600</xdr:colOff>
      <xdr:row>38</xdr:row>
      <xdr:rowOff>144780</xdr:rowOff>
    </xdr:to>
    <xdr:sp macro="" textlink="">
      <xdr:nvSpPr>
        <xdr:cNvPr id="754" name="フローチャート: 判断 753"/>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161307</xdr:rowOff>
    </xdr:from>
    <xdr:ext cx="378565" cy="259045"/>
    <xdr:sp macro="" textlink="">
      <xdr:nvSpPr>
        <xdr:cNvPr id="755" name="テキスト ボックス 754"/>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33274</xdr:rowOff>
    </xdr:from>
    <xdr:to>
      <xdr:col>102</xdr:col>
      <xdr:colOff>165100</xdr:colOff>
      <xdr:row>38</xdr:row>
      <xdr:rowOff>134874</xdr:rowOff>
    </xdr:to>
    <xdr:sp macro="" textlink="">
      <xdr:nvSpPr>
        <xdr:cNvPr id="757" name="フローチャート: 判断 756"/>
        <xdr:cNvSpPr/>
      </xdr:nvSpPr>
      <xdr:spPr>
        <a:xfrm>
          <a:off x="19494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151401</xdr:rowOff>
    </xdr:from>
    <xdr:ext cx="378565" cy="259045"/>
    <xdr:sp macro="" textlink="">
      <xdr:nvSpPr>
        <xdr:cNvPr id="758" name="テキスト ボックス 757"/>
        <xdr:cNvSpPr txBox="1"/>
      </xdr:nvSpPr>
      <xdr:spPr>
        <a:xfrm>
          <a:off x="19356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139192</xdr:rowOff>
    </xdr:from>
    <xdr:to>
      <xdr:col>98</xdr:col>
      <xdr:colOff>38100</xdr:colOff>
      <xdr:row>38</xdr:row>
      <xdr:rowOff>69342</xdr:rowOff>
    </xdr:to>
    <xdr:sp macro="" textlink="">
      <xdr:nvSpPr>
        <xdr:cNvPr id="759" name="フローチャート: 判断 758"/>
        <xdr:cNvSpPr/>
      </xdr:nvSpPr>
      <xdr:spPr>
        <a:xfrm>
          <a:off x="18605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85869</xdr:rowOff>
    </xdr:from>
    <xdr:ext cx="378565" cy="259045"/>
    <xdr:sp macro="" textlink="">
      <xdr:nvSpPr>
        <xdr:cNvPr id="760" name="テキスト ボックス 759"/>
        <xdr:cNvSpPr txBox="1"/>
      </xdr:nvSpPr>
      <xdr:spPr>
        <a:xfrm>
          <a:off x="18467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民生費：臨時福祉給付金給付事業費の事業終了により△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263,070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千円となったが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、認可保育所の増加や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公定価格の単価改定などにより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施設型等給付費が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+371,184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千円となったことや、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利用者数の増や支給内容の充実による介護給付・訓練等給付費事業費が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+123,096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となったことに加え、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広域化に伴う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国民健康保険市町村標準システムの導入などに伴い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国民健康保険事業特別会計繰出金が＋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120,154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、要介護認定者数の増加に伴う介護給付費の増により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介護保険事業特別会計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への繰出金が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+82,859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千円となった結果</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、民生費全体で＋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398,476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千円、住民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一人当たりのコストで＋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3,010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なった。今後も高齢化の進行などにより、伸び続けていくことが見込まれる。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衛生費：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クリーンセンター周辺整備事業（名水はだの富士見の湯）の完成により△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425,820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千円となったことに加え、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一部事務組合である秦野市伊勢原市環境衛生組合の斎場整備</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が完了したことにより、本市負担分として支出している分担金が△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94,816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千円となるなど、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衛生費全体で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621,892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千円となった。平成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年度に急増した住民一人当たりのコスト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3,743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21,682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土木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整備の最終年度を迎えた鶴巻温泉駅南口周辺整備事業が△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744,469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千円となったことに加え、国庫補助金を活用した市道改良事業（秦野駅北口ペデストリアンデッキ設置工事）の事業量の減少により△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239,726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千円となったことなどから、土木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費全体で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1,134,106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千円となった。住民一人当たりのコストについて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6,847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34,286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ものの、類似団体と比較すると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+1,117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円となっており、依然として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内では高い水準となっている。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神奈川県秦野市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実質収支比率については、平成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年度は分母である標準財政規模が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普通交付税の増額などにより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260,228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千円、分子である実質収支は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形式収支が減額したことなどから△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608,278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千円となり、昨年度を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回った。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財政調整基金については、鶴巻温泉駅南口周辺整備やクリーンセンター周辺整備事業（名水はだの富士見の湯）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などの大規模事業が平成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年度に完成したことなどにより取崩額が△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1,690,859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千円と大きく減少したため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年度末現在高は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766,004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2,580,946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千円となっている。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標準財政規模に対する財政調整基金残高は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8.74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ポイントとなったものの目安としている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％を下回っていることから、市債の借入との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バランスを注視しながら、適正規模の確保に努める。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神奈川県秦野市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年度の一般会計及び特別会計等の連結決算額は、</a:t>
          </a:r>
          <a:r>
            <a:rPr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5,076,500</a:t>
          </a:r>
          <a:r>
            <a:rPr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千円の黒字となっている。また、連結実質赤字比率は</a:t>
          </a:r>
          <a:r>
            <a:rPr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17.18</a:t>
          </a:r>
          <a:r>
            <a:rPr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％の黒字となっており、いずれの会計においても赤字は生じていない。</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前年度との比較では、連結決算額は</a:t>
          </a:r>
          <a:r>
            <a:rPr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354,252</a:t>
          </a:r>
          <a:r>
            <a:rPr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千円（前年度</a:t>
          </a:r>
          <a:r>
            <a:rPr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5,430,752</a:t>
          </a:r>
          <a:r>
            <a:rPr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千円）、連結赤字比率は</a:t>
          </a:r>
          <a:r>
            <a:rPr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1.37</a:t>
          </a:r>
          <a:r>
            <a:rPr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ポイントとなっているが、これは</a:t>
          </a:r>
          <a:r>
            <a:rPr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公共下水道事業会計で</a:t>
          </a:r>
          <a:r>
            <a:rPr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+0.87</a:t>
          </a:r>
          <a:r>
            <a:rPr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ポイント、水道事業会計で</a:t>
          </a:r>
          <a:r>
            <a:rPr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+0.59</a:t>
          </a:r>
          <a:r>
            <a:rPr lang="ja-JP" altLang="en-US"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介護保険事業特別会計で</a:t>
          </a:r>
          <a:r>
            <a:rPr lang="en-US"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+0.31</a:t>
          </a:r>
          <a:r>
            <a:rPr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lang="ja-JP" altLang="en-US"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、後期高齢者医療事業特別会計で</a:t>
          </a:r>
          <a:r>
            <a:rPr lang="en-US"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+0.02</a:t>
          </a:r>
          <a:r>
            <a:rPr lang="ja-JP" altLang="en-US"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ポイントとなった一方で</a:t>
          </a:r>
          <a:r>
            <a:rPr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一般会計で△</a:t>
          </a:r>
          <a:r>
            <a:rPr lang="en-US"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2.13</a:t>
          </a:r>
          <a:r>
            <a:rPr lang="ja-JP" altLang="en-US"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国民健康保健事業特別会計で</a:t>
          </a:r>
          <a:r>
            <a:rPr lang="ja-JP" altLang="en-US"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en-US"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1.02</a:t>
          </a:r>
          <a:r>
            <a:rPr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ポイントとなり、</a:t>
          </a:r>
          <a:r>
            <a:rPr lang="ja-JP" altLang="en-US"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ポイントを上回ったためである。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一般会計の</a:t>
          </a:r>
          <a:r>
            <a:rPr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要因は、</a:t>
          </a:r>
          <a:r>
            <a:rPr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財政調整基金からの繰入金が△</a:t>
          </a:r>
          <a:r>
            <a:rPr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1,690,860</a:t>
          </a:r>
          <a:r>
            <a:rPr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千円となったことや、社会資本整備総合交付金などの国庫支出金が△</a:t>
          </a:r>
          <a:r>
            <a:rPr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1,018,115</a:t>
          </a:r>
          <a:r>
            <a:rPr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千円となったことなど歳入の減少に伴い実質収支額が</a:t>
          </a:r>
          <a:r>
            <a:rPr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前年度比で</a:t>
          </a:r>
          <a:r>
            <a:rPr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608,278</a:t>
          </a:r>
          <a:r>
            <a:rPr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千円（△</a:t>
          </a:r>
          <a:r>
            <a:rPr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25.3</a:t>
          </a:r>
          <a:r>
            <a:rPr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となったことが大きい。</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他の会計では、介護保険事業特別会計は</a:t>
          </a:r>
          <a:r>
            <a:rPr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276,608</a:t>
          </a:r>
          <a:r>
            <a:rPr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千円、後期高齢者医療事業特別会計では</a:t>
          </a:r>
          <a:r>
            <a:rPr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102,080</a:t>
          </a:r>
          <a:r>
            <a:rPr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千円</a:t>
          </a:r>
          <a:r>
            <a:rPr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国民健康保険事業特別会計は</a:t>
          </a:r>
          <a:r>
            <a:rPr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25,089</a:t>
          </a:r>
          <a:r>
            <a:rPr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千円と、それぞれ実質収支額は黒字となっている。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資金不足・剰余額では、水道事業会計は</a:t>
          </a:r>
          <a:r>
            <a:rPr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2,052,435</a:t>
          </a:r>
          <a:r>
            <a:rPr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千円、公共下水道事業会計は</a:t>
          </a:r>
          <a:r>
            <a:rPr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825,543</a:t>
          </a:r>
          <a:r>
            <a:rPr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千円と、それぞれ剰余額が生じている。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地価の下落など、歳入の根幹をなす市税の増収が見込めない中で、福祉施策の充実や超高齢社会の進行により、扶助費などの社会保障費が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伸び続けており</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依然として厳しい財政状況が続いている。このような厳しい状況にあっても、投資すべきところに積極的に投資し、総合計画後期基本計画に位置付けた事業を着実に進め、持続可能なまちづくりを推進していく</a:t>
          </a:r>
          <a:r>
            <a:rPr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49360269</v>
      </c>
      <c r="BO4" s="461"/>
      <c r="BP4" s="461"/>
      <c r="BQ4" s="461"/>
      <c r="BR4" s="461"/>
      <c r="BS4" s="461"/>
      <c r="BT4" s="461"/>
      <c r="BU4" s="462"/>
      <c r="BV4" s="460">
        <v>52208735</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6.1</v>
      </c>
      <c r="CU4" s="642"/>
      <c r="CV4" s="642"/>
      <c r="CW4" s="642"/>
      <c r="CX4" s="642"/>
      <c r="CY4" s="642"/>
      <c r="CZ4" s="642"/>
      <c r="DA4" s="643"/>
      <c r="DB4" s="641">
        <v>8.1999999999999993</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47425869</v>
      </c>
      <c r="BO5" s="466"/>
      <c r="BP5" s="466"/>
      <c r="BQ5" s="466"/>
      <c r="BR5" s="466"/>
      <c r="BS5" s="466"/>
      <c r="BT5" s="466"/>
      <c r="BU5" s="467"/>
      <c r="BV5" s="465">
        <v>49405247</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95</v>
      </c>
      <c r="CU5" s="436"/>
      <c r="CV5" s="436"/>
      <c r="CW5" s="436"/>
      <c r="CX5" s="436"/>
      <c r="CY5" s="436"/>
      <c r="CZ5" s="436"/>
      <c r="DA5" s="437"/>
      <c r="DB5" s="435">
        <v>96.1</v>
      </c>
      <c r="DC5" s="436"/>
      <c r="DD5" s="436"/>
      <c r="DE5" s="436"/>
      <c r="DF5" s="436"/>
      <c r="DG5" s="436"/>
      <c r="DH5" s="436"/>
      <c r="DI5" s="437"/>
      <c r="DJ5" s="185"/>
      <c r="DK5" s="185"/>
      <c r="DL5" s="185"/>
      <c r="DM5" s="185"/>
      <c r="DN5" s="185"/>
      <c r="DO5" s="185"/>
    </row>
    <row r="6" spans="1:119" ht="18.75" customHeight="1" x14ac:dyDescent="0.2">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1934400</v>
      </c>
      <c r="BO6" s="466"/>
      <c r="BP6" s="466"/>
      <c r="BQ6" s="466"/>
      <c r="BR6" s="466"/>
      <c r="BS6" s="466"/>
      <c r="BT6" s="466"/>
      <c r="BU6" s="467"/>
      <c r="BV6" s="465">
        <v>2803488</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102.5</v>
      </c>
      <c r="CU6" s="616"/>
      <c r="CV6" s="616"/>
      <c r="CW6" s="616"/>
      <c r="CX6" s="616"/>
      <c r="CY6" s="616"/>
      <c r="CZ6" s="616"/>
      <c r="DA6" s="617"/>
      <c r="DB6" s="615">
        <v>103.5</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139655</v>
      </c>
      <c r="BO7" s="466"/>
      <c r="BP7" s="466"/>
      <c r="BQ7" s="466"/>
      <c r="BR7" s="466"/>
      <c r="BS7" s="466"/>
      <c r="BT7" s="466"/>
      <c r="BU7" s="467"/>
      <c r="BV7" s="465">
        <v>400465</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29536377</v>
      </c>
      <c r="CU7" s="466"/>
      <c r="CV7" s="466"/>
      <c r="CW7" s="466"/>
      <c r="CX7" s="466"/>
      <c r="CY7" s="466"/>
      <c r="CZ7" s="466"/>
      <c r="DA7" s="467"/>
      <c r="DB7" s="465">
        <v>29276149</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94</v>
      </c>
      <c r="AV8" s="523"/>
      <c r="AW8" s="523"/>
      <c r="AX8" s="523"/>
      <c r="AY8" s="445" t="s">
        <v>109</v>
      </c>
      <c r="AZ8" s="446"/>
      <c r="BA8" s="446"/>
      <c r="BB8" s="446"/>
      <c r="BC8" s="446"/>
      <c r="BD8" s="446"/>
      <c r="BE8" s="446"/>
      <c r="BF8" s="446"/>
      <c r="BG8" s="446"/>
      <c r="BH8" s="446"/>
      <c r="BI8" s="446"/>
      <c r="BJ8" s="446"/>
      <c r="BK8" s="446"/>
      <c r="BL8" s="446"/>
      <c r="BM8" s="447"/>
      <c r="BN8" s="465">
        <v>1794745</v>
      </c>
      <c r="BO8" s="466"/>
      <c r="BP8" s="466"/>
      <c r="BQ8" s="466"/>
      <c r="BR8" s="466"/>
      <c r="BS8" s="466"/>
      <c r="BT8" s="466"/>
      <c r="BU8" s="467"/>
      <c r="BV8" s="465">
        <v>2403023</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0.9</v>
      </c>
      <c r="CU8" s="579"/>
      <c r="CV8" s="579"/>
      <c r="CW8" s="579"/>
      <c r="CX8" s="579"/>
      <c r="CY8" s="579"/>
      <c r="CZ8" s="579"/>
      <c r="DA8" s="580"/>
      <c r="DB8" s="578">
        <v>0.9</v>
      </c>
      <c r="DC8" s="579"/>
      <c r="DD8" s="579"/>
      <c r="DE8" s="579"/>
      <c r="DF8" s="579"/>
      <c r="DG8" s="579"/>
      <c r="DH8" s="579"/>
      <c r="DI8" s="580"/>
      <c r="DJ8" s="185"/>
      <c r="DK8" s="185"/>
      <c r="DL8" s="185"/>
      <c r="DM8" s="185"/>
      <c r="DN8" s="185"/>
      <c r="DO8" s="185"/>
    </row>
    <row r="9" spans="1:119" ht="18.75" customHeight="1" thickBot="1" x14ac:dyDescent="0.25">
      <c r="A9" s="186"/>
      <c r="B9" s="604" t="s">
        <v>111</v>
      </c>
      <c r="C9" s="605"/>
      <c r="D9" s="605"/>
      <c r="E9" s="605"/>
      <c r="F9" s="605"/>
      <c r="G9" s="605"/>
      <c r="H9" s="605"/>
      <c r="I9" s="605"/>
      <c r="J9" s="605"/>
      <c r="K9" s="528"/>
      <c r="L9" s="606" t="s">
        <v>112</v>
      </c>
      <c r="M9" s="607"/>
      <c r="N9" s="607"/>
      <c r="O9" s="607"/>
      <c r="P9" s="607"/>
      <c r="Q9" s="608"/>
      <c r="R9" s="609">
        <v>167378</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94</v>
      </c>
      <c r="AV9" s="523"/>
      <c r="AW9" s="523"/>
      <c r="AX9" s="523"/>
      <c r="AY9" s="445" t="s">
        <v>115</v>
      </c>
      <c r="AZ9" s="446"/>
      <c r="BA9" s="446"/>
      <c r="BB9" s="446"/>
      <c r="BC9" s="446"/>
      <c r="BD9" s="446"/>
      <c r="BE9" s="446"/>
      <c r="BF9" s="446"/>
      <c r="BG9" s="446"/>
      <c r="BH9" s="446"/>
      <c r="BI9" s="446"/>
      <c r="BJ9" s="446"/>
      <c r="BK9" s="446"/>
      <c r="BL9" s="446"/>
      <c r="BM9" s="447"/>
      <c r="BN9" s="465">
        <v>-608278</v>
      </c>
      <c r="BO9" s="466"/>
      <c r="BP9" s="466"/>
      <c r="BQ9" s="466"/>
      <c r="BR9" s="466"/>
      <c r="BS9" s="466"/>
      <c r="BT9" s="466"/>
      <c r="BU9" s="467"/>
      <c r="BV9" s="465">
        <v>801231</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9.5</v>
      </c>
      <c r="CU9" s="436"/>
      <c r="CV9" s="436"/>
      <c r="CW9" s="436"/>
      <c r="CX9" s="436"/>
      <c r="CY9" s="436"/>
      <c r="CZ9" s="436"/>
      <c r="DA9" s="437"/>
      <c r="DB9" s="435">
        <v>9.6</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117</v>
      </c>
      <c r="M10" s="439"/>
      <c r="N10" s="439"/>
      <c r="O10" s="439"/>
      <c r="P10" s="439"/>
      <c r="Q10" s="440"/>
      <c r="R10" s="441">
        <v>170145</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94</v>
      </c>
      <c r="AV10" s="523"/>
      <c r="AW10" s="523"/>
      <c r="AX10" s="523"/>
      <c r="AY10" s="445" t="s">
        <v>119</v>
      </c>
      <c r="AZ10" s="446"/>
      <c r="BA10" s="446"/>
      <c r="BB10" s="446"/>
      <c r="BC10" s="446"/>
      <c r="BD10" s="446"/>
      <c r="BE10" s="446"/>
      <c r="BF10" s="446"/>
      <c r="BG10" s="446"/>
      <c r="BH10" s="446"/>
      <c r="BI10" s="446"/>
      <c r="BJ10" s="446"/>
      <c r="BK10" s="446"/>
      <c r="BL10" s="446"/>
      <c r="BM10" s="447"/>
      <c r="BN10" s="465">
        <v>26826</v>
      </c>
      <c r="BO10" s="466"/>
      <c r="BP10" s="466"/>
      <c r="BQ10" s="466"/>
      <c r="BR10" s="466"/>
      <c r="BS10" s="466"/>
      <c r="BT10" s="466"/>
      <c r="BU10" s="467"/>
      <c r="BV10" s="465">
        <v>25974</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94</v>
      </c>
      <c r="AV11" s="523"/>
      <c r="AW11" s="523"/>
      <c r="AX11" s="523"/>
      <c r="AY11" s="445" t="s">
        <v>124</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43534</v>
      </c>
      <c r="BW11" s="466"/>
      <c r="BX11" s="466"/>
      <c r="BY11" s="466"/>
      <c r="BZ11" s="466"/>
      <c r="CA11" s="466"/>
      <c r="CB11" s="466"/>
      <c r="CC11" s="467"/>
      <c r="CD11" s="474" t="s">
        <v>125</v>
      </c>
      <c r="CE11" s="475"/>
      <c r="CF11" s="475"/>
      <c r="CG11" s="475"/>
      <c r="CH11" s="475"/>
      <c r="CI11" s="475"/>
      <c r="CJ11" s="475"/>
      <c r="CK11" s="475"/>
      <c r="CL11" s="475"/>
      <c r="CM11" s="475"/>
      <c r="CN11" s="475"/>
      <c r="CO11" s="475"/>
      <c r="CP11" s="475"/>
      <c r="CQ11" s="475"/>
      <c r="CR11" s="475"/>
      <c r="CS11" s="476"/>
      <c r="CT11" s="578" t="s">
        <v>126</v>
      </c>
      <c r="CU11" s="579"/>
      <c r="CV11" s="579"/>
      <c r="CW11" s="579"/>
      <c r="CX11" s="579"/>
      <c r="CY11" s="579"/>
      <c r="CZ11" s="579"/>
      <c r="DA11" s="580"/>
      <c r="DB11" s="578" t="s">
        <v>126</v>
      </c>
      <c r="DC11" s="579"/>
      <c r="DD11" s="579"/>
      <c r="DE11" s="579"/>
      <c r="DF11" s="579"/>
      <c r="DG11" s="579"/>
      <c r="DH11" s="579"/>
      <c r="DI11" s="580"/>
      <c r="DJ11" s="185"/>
      <c r="DK11" s="185"/>
      <c r="DL11" s="185"/>
      <c r="DM11" s="185"/>
      <c r="DN11" s="185"/>
      <c r="DO11" s="185"/>
    </row>
    <row r="12" spans="1:119" ht="18.75" customHeight="1" x14ac:dyDescent="0.2">
      <c r="A12" s="186"/>
      <c r="B12" s="581" t="s">
        <v>127</v>
      </c>
      <c r="C12" s="582"/>
      <c r="D12" s="582"/>
      <c r="E12" s="582"/>
      <c r="F12" s="582"/>
      <c r="G12" s="582"/>
      <c r="H12" s="582"/>
      <c r="I12" s="582"/>
      <c r="J12" s="582"/>
      <c r="K12" s="583"/>
      <c r="L12" s="590" t="s">
        <v>128</v>
      </c>
      <c r="M12" s="591"/>
      <c r="N12" s="591"/>
      <c r="O12" s="591"/>
      <c r="P12" s="591"/>
      <c r="Q12" s="592"/>
      <c r="R12" s="593">
        <v>161628</v>
      </c>
      <c r="S12" s="594"/>
      <c r="T12" s="594"/>
      <c r="U12" s="594"/>
      <c r="V12" s="595"/>
      <c r="W12" s="596" t="s">
        <v>1</v>
      </c>
      <c r="X12" s="523"/>
      <c r="Y12" s="523"/>
      <c r="Z12" s="523"/>
      <c r="AA12" s="523"/>
      <c r="AB12" s="597"/>
      <c r="AC12" s="522" t="s">
        <v>129</v>
      </c>
      <c r="AD12" s="523"/>
      <c r="AE12" s="523"/>
      <c r="AF12" s="523"/>
      <c r="AG12" s="597"/>
      <c r="AH12" s="522" t="s">
        <v>130</v>
      </c>
      <c r="AI12" s="523"/>
      <c r="AJ12" s="523"/>
      <c r="AK12" s="523"/>
      <c r="AL12" s="598"/>
      <c r="AM12" s="534" t="s">
        <v>131</v>
      </c>
      <c r="AN12" s="439"/>
      <c r="AO12" s="439"/>
      <c r="AP12" s="439"/>
      <c r="AQ12" s="439"/>
      <c r="AR12" s="439"/>
      <c r="AS12" s="439"/>
      <c r="AT12" s="440"/>
      <c r="AU12" s="522" t="s">
        <v>94</v>
      </c>
      <c r="AV12" s="523"/>
      <c r="AW12" s="523"/>
      <c r="AX12" s="523"/>
      <c r="AY12" s="445" t="s">
        <v>132</v>
      </c>
      <c r="AZ12" s="446"/>
      <c r="BA12" s="446"/>
      <c r="BB12" s="446"/>
      <c r="BC12" s="446"/>
      <c r="BD12" s="446"/>
      <c r="BE12" s="446"/>
      <c r="BF12" s="446"/>
      <c r="BG12" s="446"/>
      <c r="BH12" s="446"/>
      <c r="BI12" s="446"/>
      <c r="BJ12" s="446"/>
      <c r="BK12" s="446"/>
      <c r="BL12" s="446"/>
      <c r="BM12" s="447"/>
      <c r="BN12" s="465">
        <v>360827</v>
      </c>
      <c r="BO12" s="466"/>
      <c r="BP12" s="466"/>
      <c r="BQ12" s="466"/>
      <c r="BR12" s="466"/>
      <c r="BS12" s="466"/>
      <c r="BT12" s="466"/>
      <c r="BU12" s="467"/>
      <c r="BV12" s="465">
        <v>2051686</v>
      </c>
      <c r="BW12" s="466"/>
      <c r="BX12" s="466"/>
      <c r="BY12" s="466"/>
      <c r="BZ12" s="466"/>
      <c r="CA12" s="466"/>
      <c r="CB12" s="466"/>
      <c r="CC12" s="467"/>
      <c r="CD12" s="474" t="s">
        <v>133</v>
      </c>
      <c r="CE12" s="475"/>
      <c r="CF12" s="475"/>
      <c r="CG12" s="475"/>
      <c r="CH12" s="475"/>
      <c r="CI12" s="475"/>
      <c r="CJ12" s="475"/>
      <c r="CK12" s="475"/>
      <c r="CL12" s="475"/>
      <c r="CM12" s="475"/>
      <c r="CN12" s="475"/>
      <c r="CO12" s="475"/>
      <c r="CP12" s="475"/>
      <c r="CQ12" s="475"/>
      <c r="CR12" s="475"/>
      <c r="CS12" s="476"/>
      <c r="CT12" s="578" t="s">
        <v>126</v>
      </c>
      <c r="CU12" s="579"/>
      <c r="CV12" s="579"/>
      <c r="CW12" s="579"/>
      <c r="CX12" s="579"/>
      <c r="CY12" s="579"/>
      <c r="CZ12" s="579"/>
      <c r="DA12" s="580"/>
      <c r="DB12" s="578" t="s">
        <v>126</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134</v>
      </c>
      <c r="N13" s="566"/>
      <c r="O13" s="566"/>
      <c r="P13" s="566"/>
      <c r="Q13" s="567"/>
      <c r="R13" s="568">
        <v>158135</v>
      </c>
      <c r="S13" s="569"/>
      <c r="T13" s="569"/>
      <c r="U13" s="569"/>
      <c r="V13" s="570"/>
      <c r="W13" s="556" t="s">
        <v>135</v>
      </c>
      <c r="X13" s="478"/>
      <c r="Y13" s="478"/>
      <c r="Z13" s="478"/>
      <c r="AA13" s="478"/>
      <c r="AB13" s="479"/>
      <c r="AC13" s="441">
        <v>1434</v>
      </c>
      <c r="AD13" s="442"/>
      <c r="AE13" s="442"/>
      <c r="AF13" s="442"/>
      <c r="AG13" s="443"/>
      <c r="AH13" s="441">
        <v>1544</v>
      </c>
      <c r="AI13" s="442"/>
      <c r="AJ13" s="442"/>
      <c r="AK13" s="442"/>
      <c r="AL13" s="444"/>
      <c r="AM13" s="534" t="s">
        <v>136</v>
      </c>
      <c r="AN13" s="439"/>
      <c r="AO13" s="439"/>
      <c r="AP13" s="439"/>
      <c r="AQ13" s="439"/>
      <c r="AR13" s="439"/>
      <c r="AS13" s="439"/>
      <c r="AT13" s="440"/>
      <c r="AU13" s="522" t="s">
        <v>137</v>
      </c>
      <c r="AV13" s="523"/>
      <c r="AW13" s="523"/>
      <c r="AX13" s="523"/>
      <c r="AY13" s="445" t="s">
        <v>138</v>
      </c>
      <c r="AZ13" s="446"/>
      <c r="BA13" s="446"/>
      <c r="BB13" s="446"/>
      <c r="BC13" s="446"/>
      <c r="BD13" s="446"/>
      <c r="BE13" s="446"/>
      <c r="BF13" s="446"/>
      <c r="BG13" s="446"/>
      <c r="BH13" s="446"/>
      <c r="BI13" s="446"/>
      <c r="BJ13" s="446"/>
      <c r="BK13" s="446"/>
      <c r="BL13" s="446"/>
      <c r="BM13" s="447"/>
      <c r="BN13" s="465">
        <v>-942279</v>
      </c>
      <c r="BO13" s="466"/>
      <c r="BP13" s="466"/>
      <c r="BQ13" s="466"/>
      <c r="BR13" s="466"/>
      <c r="BS13" s="466"/>
      <c r="BT13" s="466"/>
      <c r="BU13" s="467"/>
      <c r="BV13" s="465">
        <v>-1180947</v>
      </c>
      <c r="BW13" s="466"/>
      <c r="BX13" s="466"/>
      <c r="BY13" s="466"/>
      <c r="BZ13" s="466"/>
      <c r="CA13" s="466"/>
      <c r="CB13" s="466"/>
      <c r="CC13" s="467"/>
      <c r="CD13" s="474" t="s">
        <v>139</v>
      </c>
      <c r="CE13" s="475"/>
      <c r="CF13" s="475"/>
      <c r="CG13" s="475"/>
      <c r="CH13" s="475"/>
      <c r="CI13" s="475"/>
      <c r="CJ13" s="475"/>
      <c r="CK13" s="475"/>
      <c r="CL13" s="475"/>
      <c r="CM13" s="475"/>
      <c r="CN13" s="475"/>
      <c r="CO13" s="475"/>
      <c r="CP13" s="475"/>
      <c r="CQ13" s="475"/>
      <c r="CR13" s="475"/>
      <c r="CS13" s="476"/>
      <c r="CT13" s="435">
        <v>2.2000000000000002</v>
      </c>
      <c r="CU13" s="436"/>
      <c r="CV13" s="436"/>
      <c r="CW13" s="436"/>
      <c r="CX13" s="436"/>
      <c r="CY13" s="436"/>
      <c r="CZ13" s="436"/>
      <c r="DA13" s="437"/>
      <c r="DB13" s="435">
        <v>3.1</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140</v>
      </c>
      <c r="M14" s="599"/>
      <c r="N14" s="599"/>
      <c r="O14" s="599"/>
      <c r="P14" s="599"/>
      <c r="Q14" s="600"/>
      <c r="R14" s="568">
        <v>162296</v>
      </c>
      <c r="S14" s="569"/>
      <c r="T14" s="569"/>
      <c r="U14" s="569"/>
      <c r="V14" s="570"/>
      <c r="W14" s="571"/>
      <c r="X14" s="481"/>
      <c r="Y14" s="481"/>
      <c r="Z14" s="481"/>
      <c r="AA14" s="481"/>
      <c r="AB14" s="482"/>
      <c r="AC14" s="561">
        <v>2.1</v>
      </c>
      <c r="AD14" s="562"/>
      <c r="AE14" s="562"/>
      <c r="AF14" s="562"/>
      <c r="AG14" s="563"/>
      <c r="AH14" s="561">
        <v>2.1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141</v>
      </c>
      <c r="CE14" s="472"/>
      <c r="CF14" s="472"/>
      <c r="CG14" s="472"/>
      <c r="CH14" s="472"/>
      <c r="CI14" s="472"/>
      <c r="CJ14" s="472"/>
      <c r="CK14" s="472"/>
      <c r="CL14" s="472"/>
      <c r="CM14" s="472"/>
      <c r="CN14" s="472"/>
      <c r="CO14" s="472"/>
      <c r="CP14" s="472"/>
      <c r="CQ14" s="472"/>
      <c r="CR14" s="472"/>
      <c r="CS14" s="473"/>
      <c r="CT14" s="572">
        <v>26.7</v>
      </c>
      <c r="CU14" s="573"/>
      <c r="CV14" s="573"/>
      <c r="CW14" s="573"/>
      <c r="CX14" s="573"/>
      <c r="CY14" s="573"/>
      <c r="CZ14" s="573"/>
      <c r="DA14" s="574"/>
      <c r="DB14" s="572">
        <v>36</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142</v>
      </c>
      <c r="N15" s="566"/>
      <c r="O15" s="566"/>
      <c r="P15" s="566"/>
      <c r="Q15" s="567"/>
      <c r="R15" s="568">
        <v>159061</v>
      </c>
      <c r="S15" s="569"/>
      <c r="T15" s="569"/>
      <c r="U15" s="569"/>
      <c r="V15" s="570"/>
      <c r="W15" s="556" t="s">
        <v>143</v>
      </c>
      <c r="X15" s="478"/>
      <c r="Y15" s="478"/>
      <c r="Z15" s="478"/>
      <c r="AA15" s="478"/>
      <c r="AB15" s="479"/>
      <c r="AC15" s="441">
        <v>20145</v>
      </c>
      <c r="AD15" s="442"/>
      <c r="AE15" s="442"/>
      <c r="AF15" s="442"/>
      <c r="AG15" s="443"/>
      <c r="AH15" s="441">
        <v>21732</v>
      </c>
      <c r="AI15" s="442"/>
      <c r="AJ15" s="442"/>
      <c r="AK15" s="442"/>
      <c r="AL15" s="444"/>
      <c r="AM15" s="534"/>
      <c r="AN15" s="439"/>
      <c r="AO15" s="439"/>
      <c r="AP15" s="439"/>
      <c r="AQ15" s="439"/>
      <c r="AR15" s="439"/>
      <c r="AS15" s="439"/>
      <c r="AT15" s="440"/>
      <c r="AU15" s="522"/>
      <c r="AV15" s="523"/>
      <c r="AW15" s="523"/>
      <c r="AX15" s="523"/>
      <c r="AY15" s="457" t="s">
        <v>144</v>
      </c>
      <c r="AZ15" s="458"/>
      <c r="BA15" s="458"/>
      <c r="BB15" s="458"/>
      <c r="BC15" s="458"/>
      <c r="BD15" s="458"/>
      <c r="BE15" s="458"/>
      <c r="BF15" s="458"/>
      <c r="BG15" s="458"/>
      <c r="BH15" s="458"/>
      <c r="BI15" s="458"/>
      <c r="BJ15" s="458"/>
      <c r="BK15" s="458"/>
      <c r="BL15" s="458"/>
      <c r="BM15" s="459"/>
      <c r="BN15" s="460">
        <v>19586478</v>
      </c>
      <c r="BO15" s="461"/>
      <c r="BP15" s="461"/>
      <c r="BQ15" s="461"/>
      <c r="BR15" s="461"/>
      <c r="BS15" s="461"/>
      <c r="BT15" s="461"/>
      <c r="BU15" s="462"/>
      <c r="BV15" s="460">
        <v>19554037</v>
      </c>
      <c r="BW15" s="461"/>
      <c r="BX15" s="461"/>
      <c r="BY15" s="461"/>
      <c r="BZ15" s="461"/>
      <c r="CA15" s="461"/>
      <c r="CB15" s="461"/>
      <c r="CC15" s="462"/>
      <c r="CD15" s="575" t="s">
        <v>145</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146</v>
      </c>
      <c r="M16" s="559"/>
      <c r="N16" s="559"/>
      <c r="O16" s="559"/>
      <c r="P16" s="559"/>
      <c r="Q16" s="560"/>
      <c r="R16" s="553" t="s">
        <v>147</v>
      </c>
      <c r="S16" s="554"/>
      <c r="T16" s="554"/>
      <c r="U16" s="554"/>
      <c r="V16" s="555"/>
      <c r="W16" s="571"/>
      <c r="X16" s="481"/>
      <c r="Y16" s="481"/>
      <c r="Z16" s="481"/>
      <c r="AA16" s="481"/>
      <c r="AB16" s="482"/>
      <c r="AC16" s="561">
        <v>28.9</v>
      </c>
      <c r="AD16" s="562"/>
      <c r="AE16" s="562"/>
      <c r="AF16" s="562"/>
      <c r="AG16" s="563"/>
      <c r="AH16" s="561">
        <v>29.5</v>
      </c>
      <c r="AI16" s="562"/>
      <c r="AJ16" s="562"/>
      <c r="AK16" s="562"/>
      <c r="AL16" s="564"/>
      <c r="AM16" s="534"/>
      <c r="AN16" s="439"/>
      <c r="AO16" s="439"/>
      <c r="AP16" s="439"/>
      <c r="AQ16" s="439"/>
      <c r="AR16" s="439"/>
      <c r="AS16" s="439"/>
      <c r="AT16" s="440"/>
      <c r="AU16" s="522"/>
      <c r="AV16" s="523"/>
      <c r="AW16" s="523"/>
      <c r="AX16" s="523"/>
      <c r="AY16" s="445" t="s">
        <v>148</v>
      </c>
      <c r="AZ16" s="446"/>
      <c r="BA16" s="446"/>
      <c r="BB16" s="446"/>
      <c r="BC16" s="446"/>
      <c r="BD16" s="446"/>
      <c r="BE16" s="446"/>
      <c r="BF16" s="446"/>
      <c r="BG16" s="446"/>
      <c r="BH16" s="446"/>
      <c r="BI16" s="446"/>
      <c r="BJ16" s="446"/>
      <c r="BK16" s="446"/>
      <c r="BL16" s="446"/>
      <c r="BM16" s="447"/>
      <c r="BN16" s="465">
        <v>21890084</v>
      </c>
      <c r="BO16" s="466"/>
      <c r="BP16" s="466"/>
      <c r="BQ16" s="466"/>
      <c r="BR16" s="466"/>
      <c r="BS16" s="466"/>
      <c r="BT16" s="466"/>
      <c r="BU16" s="467"/>
      <c r="BV16" s="465">
        <v>21712798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149</v>
      </c>
      <c r="N17" s="551"/>
      <c r="O17" s="551"/>
      <c r="P17" s="551"/>
      <c r="Q17" s="552"/>
      <c r="R17" s="553" t="s">
        <v>150</v>
      </c>
      <c r="S17" s="554"/>
      <c r="T17" s="554"/>
      <c r="U17" s="554"/>
      <c r="V17" s="555"/>
      <c r="W17" s="556" t="s">
        <v>151</v>
      </c>
      <c r="X17" s="478"/>
      <c r="Y17" s="478"/>
      <c r="Z17" s="478"/>
      <c r="AA17" s="478"/>
      <c r="AB17" s="479"/>
      <c r="AC17" s="441">
        <v>48135</v>
      </c>
      <c r="AD17" s="442"/>
      <c r="AE17" s="442"/>
      <c r="AF17" s="442"/>
      <c r="AG17" s="443"/>
      <c r="AH17" s="441">
        <v>50505</v>
      </c>
      <c r="AI17" s="442"/>
      <c r="AJ17" s="442"/>
      <c r="AK17" s="442"/>
      <c r="AL17" s="444"/>
      <c r="AM17" s="534"/>
      <c r="AN17" s="439"/>
      <c r="AO17" s="439"/>
      <c r="AP17" s="439"/>
      <c r="AQ17" s="439"/>
      <c r="AR17" s="439"/>
      <c r="AS17" s="439"/>
      <c r="AT17" s="440"/>
      <c r="AU17" s="522"/>
      <c r="AV17" s="523"/>
      <c r="AW17" s="523"/>
      <c r="AX17" s="523"/>
      <c r="AY17" s="445" t="s">
        <v>152</v>
      </c>
      <c r="AZ17" s="446"/>
      <c r="BA17" s="446"/>
      <c r="BB17" s="446"/>
      <c r="BC17" s="446"/>
      <c r="BD17" s="446"/>
      <c r="BE17" s="446"/>
      <c r="BF17" s="446"/>
      <c r="BG17" s="446"/>
      <c r="BH17" s="446"/>
      <c r="BI17" s="446"/>
      <c r="BJ17" s="446"/>
      <c r="BK17" s="446"/>
      <c r="BL17" s="446"/>
      <c r="BM17" s="447"/>
      <c r="BN17" s="465">
        <v>25018543</v>
      </c>
      <c r="BO17" s="466"/>
      <c r="BP17" s="466"/>
      <c r="BQ17" s="466"/>
      <c r="BR17" s="466"/>
      <c r="BS17" s="466"/>
      <c r="BT17" s="466"/>
      <c r="BU17" s="467"/>
      <c r="BV17" s="465">
        <v>25016551</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153</v>
      </c>
      <c r="C18" s="528"/>
      <c r="D18" s="528"/>
      <c r="E18" s="529"/>
      <c r="F18" s="529"/>
      <c r="G18" s="529"/>
      <c r="H18" s="529"/>
      <c r="I18" s="529"/>
      <c r="J18" s="529"/>
      <c r="K18" s="529"/>
      <c r="L18" s="530">
        <v>103.76</v>
      </c>
      <c r="M18" s="530"/>
      <c r="N18" s="530"/>
      <c r="O18" s="530"/>
      <c r="P18" s="530"/>
      <c r="Q18" s="530"/>
      <c r="R18" s="531"/>
      <c r="S18" s="531"/>
      <c r="T18" s="531"/>
      <c r="U18" s="531"/>
      <c r="V18" s="532"/>
      <c r="W18" s="546"/>
      <c r="X18" s="547"/>
      <c r="Y18" s="547"/>
      <c r="Z18" s="547"/>
      <c r="AA18" s="547"/>
      <c r="AB18" s="557"/>
      <c r="AC18" s="429">
        <v>69</v>
      </c>
      <c r="AD18" s="430"/>
      <c r="AE18" s="430"/>
      <c r="AF18" s="430"/>
      <c r="AG18" s="533"/>
      <c r="AH18" s="429">
        <v>68.5</v>
      </c>
      <c r="AI18" s="430"/>
      <c r="AJ18" s="430"/>
      <c r="AK18" s="430"/>
      <c r="AL18" s="431"/>
      <c r="AM18" s="534"/>
      <c r="AN18" s="439"/>
      <c r="AO18" s="439"/>
      <c r="AP18" s="439"/>
      <c r="AQ18" s="439"/>
      <c r="AR18" s="439"/>
      <c r="AS18" s="439"/>
      <c r="AT18" s="440"/>
      <c r="AU18" s="522"/>
      <c r="AV18" s="523"/>
      <c r="AW18" s="523"/>
      <c r="AX18" s="523"/>
      <c r="AY18" s="445" t="s">
        <v>154</v>
      </c>
      <c r="AZ18" s="446"/>
      <c r="BA18" s="446"/>
      <c r="BB18" s="446"/>
      <c r="BC18" s="446"/>
      <c r="BD18" s="446"/>
      <c r="BE18" s="446"/>
      <c r="BF18" s="446"/>
      <c r="BG18" s="446"/>
      <c r="BH18" s="446"/>
      <c r="BI18" s="446"/>
      <c r="BJ18" s="446"/>
      <c r="BK18" s="446"/>
      <c r="BL18" s="446"/>
      <c r="BM18" s="447"/>
      <c r="BN18" s="465">
        <v>28453222</v>
      </c>
      <c r="BO18" s="466"/>
      <c r="BP18" s="466"/>
      <c r="BQ18" s="466"/>
      <c r="BR18" s="466"/>
      <c r="BS18" s="466"/>
      <c r="BT18" s="466"/>
      <c r="BU18" s="467"/>
      <c r="BV18" s="465">
        <v>28512315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155</v>
      </c>
      <c r="C19" s="528"/>
      <c r="D19" s="528"/>
      <c r="E19" s="529"/>
      <c r="F19" s="529"/>
      <c r="G19" s="529"/>
      <c r="H19" s="529"/>
      <c r="I19" s="529"/>
      <c r="J19" s="529"/>
      <c r="K19" s="529"/>
      <c r="L19" s="535">
        <v>1613</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156</v>
      </c>
      <c r="AZ19" s="446"/>
      <c r="BA19" s="446"/>
      <c r="BB19" s="446"/>
      <c r="BC19" s="446"/>
      <c r="BD19" s="446"/>
      <c r="BE19" s="446"/>
      <c r="BF19" s="446"/>
      <c r="BG19" s="446"/>
      <c r="BH19" s="446"/>
      <c r="BI19" s="446"/>
      <c r="BJ19" s="446"/>
      <c r="BK19" s="446"/>
      <c r="BL19" s="446"/>
      <c r="BM19" s="447"/>
      <c r="BN19" s="465">
        <v>34193313</v>
      </c>
      <c r="BO19" s="466"/>
      <c r="BP19" s="466"/>
      <c r="BQ19" s="466"/>
      <c r="BR19" s="466"/>
      <c r="BS19" s="466"/>
      <c r="BT19" s="466"/>
      <c r="BU19" s="467"/>
      <c r="BV19" s="465">
        <v>35191701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157</v>
      </c>
      <c r="C20" s="528"/>
      <c r="D20" s="528"/>
      <c r="E20" s="529"/>
      <c r="F20" s="529"/>
      <c r="G20" s="529"/>
      <c r="H20" s="529"/>
      <c r="I20" s="529"/>
      <c r="J20" s="529"/>
      <c r="K20" s="529"/>
      <c r="L20" s="535">
        <v>69778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158</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159</v>
      </c>
      <c r="C22" s="495"/>
      <c r="D22" s="496"/>
      <c r="E22" s="503" t="s">
        <v>1</v>
      </c>
      <c r="F22" s="478"/>
      <c r="G22" s="478"/>
      <c r="H22" s="478"/>
      <c r="I22" s="478"/>
      <c r="J22" s="478"/>
      <c r="K22" s="479"/>
      <c r="L22" s="503" t="s">
        <v>160</v>
      </c>
      <c r="M22" s="478"/>
      <c r="N22" s="478"/>
      <c r="O22" s="478"/>
      <c r="P22" s="479"/>
      <c r="Q22" s="488" t="s">
        <v>161</v>
      </c>
      <c r="R22" s="489"/>
      <c r="S22" s="489"/>
      <c r="T22" s="489"/>
      <c r="U22" s="489"/>
      <c r="V22" s="504"/>
      <c r="W22" s="506" t="s">
        <v>162</v>
      </c>
      <c r="X22" s="495"/>
      <c r="Y22" s="496"/>
      <c r="Z22" s="503" t="s">
        <v>1</v>
      </c>
      <c r="AA22" s="478"/>
      <c r="AB22" s="478"/>
      <c r="AC22" s="478"/>
      <c r="AD22" s="478"/>
      <c r="AE22" s="478"/>
      <c r="AF22" s="478"/>
      <c r="AG22" s="479"/>
      <c r="AH22" s="477" t="s">
        <v>163</v>
      </c>
      <c r="AI22" s="478"/>
      <c r="AJ22" s="478"/>
      <c r="AK22" s="478"/>
      <c r="AL22" s="479"/>
      <c r="AM22" s="477" t="s">
        <v>164</v>
      </c>
      <c r="AN22" s="483"/>
      <c r="AO22" s="483"/>
      <c r="AP22" s="483"/>
      <c r="AQ22" s="483"/>
      <c r="AR22" s="484"/>
      <c r="AS22" s="488" t="s">
        <v>161</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165</v>
      </c>
      <c r="AZ23" s="458"/>
      <c r="BA23" s="458"/>
      <c r="BB23" s="458"/>
      <c r="BC23" s="458"/>
      <c r="BD23" s="458"/>
      <c r="BE23" s="458"/>
      <c r="BF23" s="458"/>
      <c r="BG23" s="458"/>
      <c r="BH23" s="458"/>
      <c r="BI23" s="458"/>
      <c r="BJ23" s="458"/>
      <c r="BK23" s="458"/>
      <c r="BL23" s="458"/>
      <c r="BM23" s="459"/>
      <c r="BN23" s="465">
        <v>33987393</v>
      </c>
      <c r="BO23" s="466"/>
      <c r="BP23" s="466"/>
      <c r="BQ23" s="466"/>
      <c r="BR23" s="466"/>
      <c r="BS23" s="466"/>
      <c r="BT23" s="466"/>
      <c r="BU23" s="467"/>
      <c r="BV23" s="465">
        <v>33820114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166</v>
      </c>
      <c r="F24" s="439"/>
      <c r="G24" s="439"/>
      <c r="H24" s="439"/>
      <c r="I24" s="439"/>
      <c r="J24" s="439"/>
      <c r="K24" s="440"/>
      <c r="L24" s="441">
        <v>1</v>
      </c>
      <c r="M24" s="442"/>
      <c r="N24" s="442"/>
      <c r="O24" s="442"/>
      <c r="P24" s="443"/>
      <c r="Q24" s="441">
        <v>8442</v>
      </c>
      <c r="R24" s="442"/>
      <c r="S24" s="442"/>
      <c r="T24" s="442"/>
      <c r="U24" s="442"/>
      <c r="V24" s="443"/>
      <c r="W24" s="507"/>
      <c r="X24" s="498"/>
      <c r="Y24" s="499"/>
      <c r="Z24" s="438" t="s">
        <v>167</v>
      </c>
      <c r="AA24" s="439"/>
      <c r="AB24" s="439"/>
      <c r="AC24" s="439"/>
      <c r="AD24" s="439"/>
      <c r="AE24" s="439"/>
      <c r="AF24" s="439"/>
      <c r="AG24" s="440"/>
      <c r="AH24" s="441">
        <v>903</v>
      </c>
      <c r="AI24" s="442"/>
      <c r="AJ24" s="442"/>
      <c r="AK24" s="442"/>
      <c r="AL24" s="443"/>
      <c r="AM24" s="441">
        <v>2755956</v>
      </c>
      <c r="AN24" s="442"/>
      <c r="AO24" s="442"/>
      <c r="AP24" s="442"/>
      <c r="AQ24" s="442"/>
      <c r="AR24" s="443"/>
      <c r="AS24" s="441">
        <v>3052</v>
      </c>
      <c r="AT24" s="442"/>
      <c r="AU24" s="442"/>
      <c r="AV24" s="442"/>
      <c r="AW24" s="442"/>
      <c r="AX24" s="444"/>
      <c r="AY24" s="432" t="s">
        <v>168</v>
      </c>
      <c r="AZ24" s="433"/>
      <c r="BA24" s="433"/>
      <c r="BB24" s="433"/>
      <c r="BC24" s="433"/>
      <c r="BD24" s="433"/>
      <c r="BE24" s="433"/>
      <c r="BF24" s="433"/>
      <c r="BG24" s="433"/>
      <c r="BH24" s="433"/>
      <c r="BI24" s="433"/>
      <c r="BJ24" s="433"/>
      <c r="BK24" s="433"/>
      <c r="BL24" s="433"/>
      <c r="BM24" s="434"/>
      <c r="BN24" s="465">
        <v>27997996</v>
      </c>
      <c r="BO24" s="466"/>
      <c r="BP24" s="466"/>
      <c r="BQ24" s="466"/>
      <c r="BR24" s="466"/>
      <c r="BS24" s="466"/>
      <c r="BT24" s="466"/>
      <c r="BU24" s="467"/>
      <c r="BV24" s="465">
        <v>27245877</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169</v>
      </c>
      <c r="F25" s="439"/>
      <c r="G25" s="439"/>
      <c r="H25" s="439"/>
      <c r="I25" s="439"/>
      <c r="J25" s="439"/>
      <c r="K25" s="440"/>
      <c r="L25" s="441">
        <v>2</v>
      </c>
      <c r="M25" s="442"/>
      <c r="N25" s="442"/>
      <c r="O25" s="442"/>
      <c r="P25" s="443"/>
      <c r="Q25" s="441">
        <v>6912</v>
      </c>
      <c r="R25" s="442"/>
      <c r="S25" s="442"/>
      <c r="T25" s="442"/>
      <c r="U25" s="442"/>
      <c r="V25" s="443"/>
      <c r="W25" s="507"/>
      <c r="X25" s="498"/>
      <c r="Y25" s="499"/>
      <c r="Z25" s="438" t="s">
        <v>170</v>
      </c>
      <c r="AA25" s="439"/>
      <c r="AB25" s="439"/>
      <c r="AC25" s="439"/>
      <c r="AD25" s="439"/>
      <c r="AE25" s="439"/>
      <c r="AF25" s="439"/>
      <c r="AG25" s="440"/>
      <c r="AH25" s="441">
        <v>199</v>
      </c>
      <c r="AI25" s="442"/>
      <c r="AJ25" s="442"/>
      <c r="AK25" s="442"/>
      <c r="AL25" s="443"/>
      <c r="AM25" s="441">
        <v>587448</v>
      </c>
      <c r="AN25" s="442"/>
      <c r="AO25" s="442"/>
      <c r="AP25" s="442"/>
      <c r="AQ25" s="442"/>
      <c r="AR25" s="443"/>
      <c r="AS25" s="441">
        <v>2952</v>
      </c>
      <c r="AT25" s="442"/>
      <c r="AU25" s="442"/>
      <c r="AV25" s="442"/>
      <c r="AW25" s="442"/>
      <c r="AX25" s="444"/>
      <c r="AY25" s="457" t="s">
        <v>171</v>
      </c>
      <c r="AZ25" s="458"/>
      <c r="BA25" s="458"/>
      <c r="BB25" s="458"/>
      <c r="BC25" s="458"/>
      <c r="BD25" s="458"/>
      <c r="BE25" s="458"/>
      <c r="BF25" s="458"/>
      <c r="BG25" s="458"/>
      <c r="BH25" s="458"/>
      <c r="BI25" s="458"/>
      <c r="BJ25" s="458"/>
      <c r="BK25" s="458"/>
      <c r="BL25" s="458"/>
      <c r="BM25" s="459"/>
      <c r="BN25" s="460">
        <v>3824519</v>
      </c>
      <c r="BO25" s="461"/>
      <c r="BP25" s="461"/>
      <c r="BQ25" s="461"/>
      <c r="BR25" s="461"/>
      <c r="BS25" s="461"/>
      <c r="BT25" s="461"/>
      <c r="BU25" s="462"/>
      <c r="BV25" s="460">
        <v>4320112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172</v>
      </c>
      <c r="F26" s="439"/>
      <c r="G26" s="439"/>
      <c r="H26" s="439"/>
      <c r="I26" s="439"/>
      <c r="J26" s="439"/>
      <c r="K26" s="440"/>
      <c r="L26" s="441">
        <v>1</v>
      </c>
      <c r="M26" s="442"/>
      <c r="N26" s="442"/>
      <c r="O26" s="442"/>
      <c r="P26" s="443"/>
      <c r="Q26" s="441">
        <v>6840</v>
      </c>
      <c r="R26" s="442"/>
      <c r="S26" s="442"/>
      <c r="T26" s="442"/>
      <c r="U26" s="442"/>
      <c r="V26" s="443"/>
      <c r="W26" s="507"/>
      <c r="X26" s="498"/>
      <c r="Y26" s="499"/>
      <c r="Z26" s="438" t="s">
        <v>173</v>
      </c>
      <c r="AA26" s="520"/>
      <c r="AB26" s="520"/>
      <c r="AC26" s="520"/>
      <c r="AD26" s="520"/>
      <c r="AE26" s="520"/>
      <c r="AF26" s="520"/>
      <c r="AG26" s="521"/>
      <c r="AH26" s="441">
        <v>52</v>
      </c>
      <c r="AI26" s="442"/>
      <c r="AJ26" s="442"/>
      <c r="AK26" s="442"/>
      <c r="AL26" s="443"/>
      <c r="AM26" s="441">
        <v>171340</v>
      </c>
      <c r="AN26" s="442"/>
      <c r="AO26" s="442"/>
      <c r="AP26" s="442"/>
      <c r="AQ26" s="442"/>
      <c r="AR26" s="443"/>
      <c r="AS26" s="441">
        <v>3295</v>
      </c>
      <c r="AT26" s="442"/>
      <c r="AU26" s="442"/>
      <c r="AV26" s="442"/>
      <c r="AW26" s="442"/>
      <c r="AX26" s="444"/>
      <c r="AY26" s="474" t="s">
        <v>174</v>
      </c>
      <c r="AZ26" s="475"/>
      <c r="BA26" s="475"/>
      <c r="BB26" s="475"/>
      <c r="BC26" s="475"/>
      <c r="BD26" s="475"/>
      <c r="BE26" s="475"/>
      <c r="BF26" s="475"/>
      <c r="BG26" s="475"/>
      <c r="BH26" s="475"/>
      <c r="BI26" s="475"/>
      <c r="BJ26" s="475"/>
      <c r="BK26" s="475"/>
      <c r="BL26" s="475"/>
      <c r="BM26" s="476"/>
      <c r="BN26" s="465" t="s">
        <v>175</v>
      </c>
      <c r="BO26" s="466"/>
      <c r="BP26" s="466"/>
      <c r="BQ26" s="466"/>
      <c r="BR26" s="466"/>
      <c r="BS26" s="466"/>
      <c r="BT26" s="466"/>
      <c r="BU26" s="467"/>
      <c r="BV26" s="465" t="s">
        <v>175</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176</v>
      </c>
      <c r="F27" s="439"/>
      <c r="G27" s="439"/>
      <c r="H27" s="439"/>
      <c r="I27" s="439"/>
      <c r="J27" s="439"/>
      <c r="K27" s="440"/>
      <c r="L27" s="441">
        <v>1</v>
      </c>
      <c r="M27" s="442"/>
      <c r="N27" s="442"/>
      <c r="O27" s="442"/>
      <c r="P27" s="443"/>
      <c r="Q27" s="441">
        <v>5420</v>
      </c>
      <c r="R27" s="442"/>
      <c r="S27" s="442"/>
      <c r="T27" s="442"/>
      <c r="U27" s="442"/>
      <c r="V27" s="443"/>
      <c r="W27" s="507"/>
      <c r="X27" s="498"/>
      <c r="Y27" s="499"/>
      <c r="Z27" s="438" t="s">
        <v>177</v>
      </c>
      <c r="AA27" s="439"/>
      <c r="AB27" s="439"/>
      <c r="AC27" s="439"/>
      <c r="AD27" s="439"/>
      <c r="AE27" s="439"/>
      <c r="AF27" s="439"/>
      <c r="AG27" s="440"/>
      <c r="AH27" s="441">
        <v>76</v>
      </c>
      <c r="AI27" s="442"/>
      <c r="AJ27" s="442"/>
      <c r="AK27" s="442"/>
      <c r="AL27" s="443"/>
      <c r="AM27" s="441">
        <v>246788</v>
      </c>
      <c r="AN27" s="442"/>
      <c r="AO27" s="442"/>
      <c r="AP27" s="442"/>
      <c r="AQ27" s="442"/>
      <c r="AR27" s="443"/>
      <c r="AS27" s="441">
        <v>3247</v>
      </c>
      <c r="AT27" s="442"/>
      <c r="AU27" s="442"/>
      <c r="AV27" s="442"/>
      <c r="AW27" s="442"/>
      <c r="AX27" s="444"/>
      <c r="AY27" s="471" t="s">
        <v>178</v>
      </c>
      <c r="AZ27" s="472"/>
      <c r="BA27" s="472"/>
      <c r="BB27" s="472"/>
      <c r="BC27" s="472"/>
      <c r="BD27" s="472"/>
      <c r="BE27" s="472"/>
      <c r="BF27" s="472"/>
      <c r="BG27" s="472"/>
      <c r="BH27" s="472"/>
      <c r="BI27" s="472"/>
      <c r="BJ27" s="472"/>
      <c r="BK27" s="472"/>
      <c r="BL27" s="472"/>
      <c r="BM27" s="473"/>
      <c r="BN27" s="468">
        <v>307000</v>
      </c>
      <c r="BO27" s="469"/>
      <c r="BP27" s="469"/>
      <c r="BQ27" s="469"/>
      <c r="BR27" s="469"/>
      <c r="BS27" s="469"/>
      <c r="BT27" s="469"/>
      <c r="BU27" s="470"/>
      <c r="BV27" s="468">
        <v>307000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179</v>
      </c>
      <c r="F28" s="439"/>
      <c r="G28" s="439"/>
      <c r="H28" s="439"/>
      <c r="I28" s="439"/>
      <c r="J28" s="439"/>
      <c r="K28" s="440"/>
      <c r="L28" s="441">
        <v>1</v>
      </c>
      <c r="M28" s="442"/>
      <c r="N28" s="442"/>
      <c r="O28" s="442"/>
      <c r="P28" s="443"/>
      <c r="Q28" s="441">
        <v>4730</v>
      </c>
      <c r="R28" s="442"/>
      <c r="S28" s="442"/>
      <c r="T28" s="442"/>
      <c r="U28" s="442"/>
      <c r="V28" s="443"/>
      <c r="W28" s="507"/>
      <c r="X28" s="498"/>
      <c r="Y28" s="499"/>
      <c r="Z28" s="438" t="s">
        <v>180</v>
      </c>
      <c r="AA28" s="439"/>
      <c r="AB28" s="439"/>
      <c r="AC28" s="439"/>
      <c r="AD28" s="439"/>
      <c r="AE28" s="439"/>
      <c r="AF28" s="439"/>
      <c r="AG28" s="440"/>
      <c r="AH28" s="441" t="s">
        <v>175</v>
      </c>
      <c r="AI28" s="442"/>
      <c r="AJ28" s="442"/>
      <c r="AK28" s="442"/>
      <c r="AL28" s="443"/>
      <c r="AM28" s="441" t="s">
        <v>175</v>
      </c>
      <c r="AN28" s="442"/>
      <c r="AO28" s="442"/>
      <c r="AP28" s="442"/>
      <c r="AQ28" s="442"/>
      <c r="AR28" s="443"/>
      <c r="AS28" s="441" t="s">
        <v>175</v>
      </c>
      <c r="AT28" s="442"/>
      <c r="AU28" s="442"/>
      <c r="AV28" s="442"/>
      <c r="AW28" s="442"/>
      <c r="AX28" s="444"/>
      <c r="AY28" s="448" t="s">
        <v>181</v>
      </c>
      <c r="AZ28" s="449"/>
      <c r="BA28" s="449"/>
      <c r="BB28" s="450"/>
      <c r="BC28" s="457" t="s">
        <v>48</v>
      </c>
      <c r="BD28" s="458"/>
      <c r="BE28" s="458"/>
      <c r="BF28" s="458"/>
      <c r="BG28" s="458"/>
      <c r="BH28" s="458"/>
      <c r="BI28" s="458"/>
      <c r="BJ28" s="458"/>
      <c r="BK28" s="458"/>
      <c r="BL28" s="458"/>
      <c r="BM28" s="459"/>
      <c r="BN28" s="460">
        <v>2580946</v>
      </c>
      <c r="BO28" s="461"/>
      <c r="BP28" s="461"/>
      <c r="BQ28" s="461"/>
      <c r="BR28" s="461"/>
      <c r="BS28" s="461"/>
      <c r="BT28" s="461"/>
      <c r="BU28" s="462"/>
      <c r="BV28" s="460">
        <v>1814947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182</v>
      </c>
      <c r="F29" s="439"/>
      <c r="G29" s="439"/>
      <c r="H29" s="439"/>
      <c r="I29" s="439"/>
      <c r="J29" s="439"/>
      <c r="K29" s="440"/>
      <c r="L29" s="441">
        <v>22</v>
      </c>
      <c r="M29" s="442"/>
      <c r="N29" s="442"/>
      <c r="O29" s="442"/>
      <c r="P29" s="443"/>
      <c r="Q29" s="441">
        <v>4330</v>
      </c>
      <c r="R29" s="442"/>
      <c r="S29" s="442"/>
      <c r="T29" s="442"/>
      <c r="U29" s="442"/>
      <c r="V29" s="443"/>
      <c r="W29" s="508"/>
      <c r="X29" s="509"/>
      <c r="Y29" s="510"/>
      <c r="Z29" s="438" t="s">
        <v>183</v>
      </c>
      <c r="AA29" s="439"/>
      <c r="AB29" s="439"/>
      <c r="AC29" s="439"/>
      <c r="AD29" s="439"/>
      <c r="AE29" s="439"/>
      <c r="AF29" s="439"/>
      <c r="AG29" s="440"/>
      <c r="AH29" s="441">
        <v>979</v>
      </c>
      <c r="AI29" s="442"/>
      <c r="AJ29" s="442"/>
      <c r="AK29" s="442"/>
      <c r="AL29" s="443"/>
      <c r="AM29" s="441">
        <v>3002744</v>
      </c>
      <c r="AN29" s="442"/>
      <c r="AO29" s="442"/>
      <c r="AP29" s="442"/>
      <c r="AQ29" s="442"/>
      <c r="AR29" s="443"/>
      <c r="AS29" s="441">
        <v>3067</v>
      </c>
      <c r="AT29" s="442"/>
      <c r="AU29" s="442"/>
      <c r="AV29" s="442"/>
      <c r="AW29" s="442"/>
      <c r="AX29" s="444"/>
      <c r="AY29" s="451"/>
      <c r="AZ29" s="452"/>
      <c r="BA29" s="452"/>
      <c r="BB29" s="453"/>
      <c r="BC29" s="445" t="s">
        <v>184</v>
      </c>
      <c r="BD29" s="446"/>
      <c r="BE29" s="446"/>
      <c r="BF29" s="446"/>
      <c r="BG29" s="446"/>
      <c r="BH29" s="446"/>
      <c r="BI29" s="446"/>
      <c r="BJ29" s="446"/>
      <c r="BK29" s="446"/>
      <c r="BL29" s="446"/>
      <c r="BM29" s="447"/>
      <c r="BN29" s="465" t="s">
        <v>126</v>
      </c>
      <c r="BO29" s="466"/>
      <c r="BP29" s="466"/>
      <c r="BQ29" s="466"/>
      <c r="BR29" s="466"/>
      <c r="BS29" s="466"/>
      <c r="BT29" s="466"/>
      <c r="BU29" s="467"/>
      <c r="BV29" s="465" t="s">
        <v>175</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185</v>
      </c>
      <c r="X30" s="518"/>
      <c r="Y30" s="518"/>
      <c r="Z30" s="518"/>
      <c r="AA30" s="518"/>
      <c r="AB30" s="518"/>
      <c r="AC30" s="518"/>
      <c r="AD30" s="518"/>
      <c r="AE30" s="518"/>
      <c r="AF30" s="518"/>
      <c r="AG30" s="519"/>
      <c r="AH30" s="429">
        <v>101.4</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876068</v>
      </c>
      <c r="BO30" s="469"/>
      <c r="BP30" s="469"/>
      <c r="BQ30" s="469"/>
      <c r="BR30" s="469"/>
      <c r="BS30" s="469"/>
      <c r="BT30" s="469"/>
      <c r="BU30" s="470"/>
      <c r="BV30" s="468">
        <v>1084172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192</v>
      </c>
      <c r="D33" s="428"/>
      <c r="E33" s="427" t="s">
        <v>193</v>
      </c>
      <c r="F33" s="427"/>
      <c r="G33" s="427"/>
      <c r="H33" s="427"/>
      <c r="I33" s="427"/>
      <c r="J33" s="427"/>
      <c r="K33" s="427"/>
      <c r="L33" s="427"/>
      <c r="M33" s="427"/>
      <c r="N33" s="427"/>
      <c r="O33" s="427"/>
      <c r="P33" s="427"/>
      <c r="Q33" s="427"/>
      <c r="R33" s="427"/>
      <c r="S33" s="427"/>
      <c r="T33" s="215"/>
      <c r="U33" s="428" t="s">
        <v>194</v>
      </c>
      <c r="V33" s="428"/>
      <c r="W33" s="427" t="s">
        <v>195</v>
      </c>
      <c r="X33" s="427"/>
      <c r="Y33" s="427"/>
      <c r="Z33" s="427"/>
      <c r="AA33" s="427"/>
      <c r="AB33" s="427"/>
      <c r="AC33" s="427"/>
      <c r="AD33" s="427"/>
      <c r="AE33" s="427"/>
      <c r="AF33" s="427"/>
      <c r="AG33" s="427"/>
      <c r="AH33" s="427"/>
      <c r="AI33" s="427"/>
      <c r="AJ33" s="427"/>
      <c r="AK33" s="427"/>
      <c r="AL33" s="215"/>
      <c r="AM33" s="428" t="s">
        <v>192</v>
      </c>
      <c r="AN33" s="428"/>
      <c r="AO33" s="427" t="s">
        <v>193</v>
      </c>
      <c r="AP33" s="427"/>
      <c r="AQ33" s="427"/>
      <c r="AR33" s="427"/>
      <c r="AS33" s="427"/>
      <c r="AT33" s="427"/>
      <c r="AU33" s="427"/>
      <c r="AV33" s="427"/>
      <c r="AW33" s="427"/>
      <c r="AX33" s="427"/>
      <c r="AY33" s="427"/>
      <c r="AZ33" s="427"/>
      <c r="BA33" s="427"/>
      <c r="BB33" s="427"/>
      <c r="BC33" s="427"/>
      <c r="BD33" s="216"/>
      <c r="BE33" s="427" t="s">
        <v>196</v>
      </c>
      <c r="BF33" s="427"/>
      <c r="BG33" s="427" t="s">
        <v>197</v>
      </c>
      <c r="BH33" s="427"/>
      <c r="BI33" s="427"/>
      <c r="BJ33" s="427"/>
      <c r="BK33" s="427"/>
      <c r="BL33" s="427"/>
      <c r="BM33" s="427"/>
      <c r="BN33" s="427"/>
      <c r="BO33" s="427"/>
      <c r="BP33" s="427"/>
      <c r="BQ33" s="427"/>
      <c r="BR33" s="427"/>
      <c r="BS33" s="427"/>
      <c r="BT33" s="427"/>
      <c r="BU33" s="427"/>
      <c r="BV33" s="216"/>
      <c r="BW33" s="428" t="s">
        <v>196</v>
      </c>
      <c r="BX33" s="428"/>
      <c r="BY33" s="427" t="s">
        <v>198</v>
      </c>
      <c r="BZ33" s="427"/>
      <c r="CA33" s="427"/>
      <c r="CB33" s="427"/>
      <c r="CC33" s="427"/>
      <c r="CD33" s="427"/>
      <c r="CE33" s="427"/>
      <c r="CF33" s="427"/>
      <c r="CG33" s="427"/>
      <c r="CH33" s="427"/>
      <c r="CI33" s="427"/>
      <c r="CJ33" s="427"/>
      <c r="CK33" s="427"/>
      <c r="CL33" s="427"/>
      <c r="CM33" s="427"/>
      <c r="CN33" s="215"/>
      <c r="CO33" s="428" t="s">
        <v>192</v>
      </c>
      <c r="CP33" s="428"/>
      <c r="CQ33" s="427" t="s">
        <v>199</v>
      </c>
      <c r="CR33" s="427"/>
      <c r="CS33" s="427"/>
      <c r="CT33" s="427"/>
      <c r="CU33" s="427"/>
      <c r="CV33" s="427"/>
      <c r="CW33" s="427"/>
      <c r="CX33" s="427"/>
      <c r="CY33" s="427"/>
      <c r="CZ33" s="427"/>
      <c r="DA33" s="427"/>
      <c r="DB33" s="427"/>
      <c r="DC33" s="427"/>
      <c r="DD33" s="427"/>
      <c r="DE33" s="427"/>
      <c r="DF33" s="215"/>
      <c r="DG33" s="426" t="s">
        <v>200</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秦野市伊勢原市環境衛生組合</v>
      </c>
      <c r="BZ34" s="423"/>
      <c r="CA34" s="423"/>
      <c r="CB34" s="423"/>
      <c r="CC34" s="423"/>
      <c r="CD34" s="423"/>
      <c r="CE34" s="423"/>
      <c r="CF34" s="423"/>
      <c r="CG34" s="423"/>
      <c r="CH34" s="423"/>
      <c r="CI34" s="423"/>
      <c r="CJ34" s="423"/>
      <c r="CK34" s="423"/>
      <c r="CL34" s="423"/>
      <c r="CM34" s="423"/>
      <c r="CN34" s="213"/>
      <c r="CO34" s="424">
        <f>IF(CQ34="","",MAX(C34:D43,U34:V43,AM34:AN43,BE34:BF43,BW34:BX43)+1)</f>
        <v>11</v>
      </c>
      <c r="CP34" s="424"/>
      <c r="CQ34" s="423" t="str">
        <f>IF('各会計、関係団体の財政状況及び健全化判断比率'!BS7="","",'各会計、関係団体の財政状況及び健全化判断比率'!BS7)</f>
        <v>秦野市土地開発公社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f t="shared" ref="AM35:AM43" si="0">IF(AO35="","",AM34+1)</f>
        <v>6</v>
      </c>
      <c r="AN35" s="424"/>
      <c r="AO35" s="423" t="str">
        <f>IF('各会計、関係団体の財政状況及び健全化判断比率'!B32="","",'各会計、関係団体の財政状況及び健全化判断比率'!B32)</f>
        <v>公共下水道事業会計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神奈川県後期高齢者医療広域連合（一般会計）</v>
      </c>
      <c r="BZ35" s="423"/>
      <c r="CA35" s="423"/>
      <c r="CB35" s="423"/>
      <c r="CC35" s="423"/>
      <c r="CD35" s="423"/>
      <c r="CE35" s="423"/>
      <c r="CF35" s="423"/>
      <c r="CG35" s="423"/>
      <c r="CH35" s="423"/>
      <c r="CI35" s="423"/>
      <c r="CJ35" s="423"/>
      <c r="CK35" s="423"/>
      <c r="CL35" s="423"/>
      <c r="CM35" s="423"/>
      <c r="CN35" s="213"/>
      <c r="CO35" s="424">
        <f t="shared" ref="CO35:CO43" si="3">IF(CQ35="","",CO34+1)</f>
        <v>12</v>
      </c>
      <c r="CP35" s="424"/>
      <c r="CQ35" s="423" t="str">
        <f>IF('各会計、関係団体の財政状況及び健全化判断比率'!BS8="","",'各会計、関係団体の財政状況及び健全化判断比率'!BS8)</f>
        <v>秦野市学校保全公社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神奈川県後期高齢者医療広域連合（後期高齢者医療特別会計）</v>
      </c>
      <c r="BZ36" s="423"/>
      <c r="CA36" s="423"/>
      <c r="CB36" s="423"/>
      <c r="CC36" s="423"/>
      <c r="CD36" s="423"/>
      <c r="CE36" s="423"/>
      <c r="CF36" s="423"/>
      <c r="CG36" s="423"/>
      <c r="CH36" s="423"/>
      <c r="CI36" s="423"/>
      <c r="CJ36" s="423"/>
      <c r="CK36" s="423"/>
      <c r="CL36" s="423"/>
      <c r="CM36" s="423"/>
      <c r="CN36" s="213"/>
      <c r="CO36" s="424">
        <f t="shared" si="3"/>
        <v>13</v>
      </c>
      <c r="CP36" s="424"/>
      <c r="CQ36" s="423" t="str">
        <f>IF('各会計、関係団体の財政状況及び健全化判断比率'!BS9="","",'各会計、関係団体の財政状況及び健全化判断比率'!BS9)</f>
        <v>秦野市スポーツ協会</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金目川水害予防組合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205</v>
      </c>
    </row>
    <row r="50" spans="5:5" x14ac:dyDescent="0.2">
      <c r="E50" s="187" t="s">
        <v>206</v>
      </c>
    </row>
    <row r="51" spans="5:5" x14ac:dyDescent="0.2">
      <c r="E51" s="187" t="s">
        <v>207</v>
      </c>
    </row>
    <row r="52" spans="5:5" x14ac:dyDescent="0.2">
      <c r="E52" s="187" t="s">
        <v>208</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qJwEKla3f/bUrsh/8wIBGaPm2DhTNnVtnhqNSgEUrX4Qk25iPNSfFYZZLxE54w6sJ+TnLqQKnAXlNXagVgvblA==" saltValue="4nh7wVE7syusLVzmhGDRj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535</v>
      </c>
      <c r="G33" s="29" t="s">
        <v>536</v>
      </c>
      <c r="H33" s="29" t="s">
        <v>537</v>
      </c>
      <c r="I33" s="29" t="s">
        <v>538</v>
      </c>
      <c r="J33" s="30" t="s">
        <v>539</v>
      </c>
      <c r="K33" s="22"/>
      <c r="L33" s="22"/>
      <c r="M33" s="22"/>
      <c r="N33" s="22"/>
      <c r="O33" s="22"/>
      <c r="P33" s="22"/>
    </row>
    <row r="34" spans="1:16" ht="39" customHeight="1" x14ac:dyDescent="0.2">
      <c r="A34" s="22"/>
      <c r="B34" s="31"/>
      <c r="C34" s="1244" t="s">
        <v>545</v>
      </c>
      <c r="D34" s="1244"/>
      <c r="E34" s="1245"/>
      <c r="F34" s="32">
        <v>4.74</v>
      </c>
      <c r="G34" s="33">
        <v>4.55</v>
      </c>
      <c r="H34" s="33">
        <v>5.8</v>
      </c>
      <c r="I34" s="33">
        <v>6.35</v>
      </c>
      <c r="J34" s="34">
        <v>6.94</v>
      </c>
      <c r="K34" s="22"/>
      <c r="L34" s="22"/>
      <c r="M34" s="22"/>
      <c r="N34" s="22"/>
      <c r="O34" s="22"/>
      <c r="P34" s="22"/>
    </row>
    <row r="35" spans="1:16" ht="39" customHeight="1" x14ac:dyDescent="0.2">
      <c r="A35" s="22"/>
      <c r="B35" s="35"/>
      <c r="C35" s="1238" t="s">
        <v>546</v>
      </c>
      <c r="D35" s="1239"/>
      <c r="E35" s="1240"/>
      <c r="F35" s="36">
        <v>8.14</v>
      </c>
      <c r="G35" s="37">
        <v>9.76</v>
      </c>
      <c r="H35" s="37">
        <v>5.5</v>
      </c>
      <c r="I35" s="37">
        <v>8.1999999999999993</v>
      </c>
      <c r="J35" s="38">
        <v>6.07</v>
      </c>
      <c r="K35" s="22"/>
      <c r="L35" s="22"/>
      <c r="M35" s="22"/>
      <c r="N35" s="22"/>
      <c r="O35" s="22"/>
      <c r="P35" s="22"/>
    </row>
    <row r="36" spans="1:16" ht="39" customHeight="1" x14ac:dyDescent="0.2">
      <c r="A36" s="22"/>
      <c r="B36" s="35"/>
      <c r="C36" s="1238" t="s">
        <v>547</v>
      </c>
      <c r="D36" s="1239"/>
      <c r="E36" s="1240"/>
      <c r="F36" s="36" t="s">
        <v>494</v>
      </c>
      <c r="G36" s="37" t="s">
        <v>494</v>
      </c>
      <c r="H36" s="37">
        <v>1.51</v>
      </c>
      <c r="I36" s="37">
        <v>1.92</v>
      </c>
      <c r="J36" s="38">
        <v>2.79</v>
      </c>
      <c r="K36" s="22"/>
      <c r="L36" s="22"/>
      <c r="M36" s="22"/>
      <c r="N36" s="22"/>
      <c r="O36" s="22"/>
      <c r="P36" s="22"/>
    </row>
    <row r="37" spans="1:16" ht="39" customHeight="1" x14ac:dyDescent="0.2">
      <c r="A37" s="22"/>
      <c r="B37" s="35"/>
      <c r="C37" s="1238" t="s">
        <v>548</v>
      </c>
      <c r="D37" s="1239"/>
      <c r="E37" s="1240"/>
      <c r="F37" s="36">
        <v>0.91</v>
      </c>
      <c r="G37" s="37">
        <v>0.56000000000000005</v>
      </c>
      <c r="H37" s="37">
        <v>0.88</v>
      </c>
      <c r="I37" s="37">
        <v>0.62</v>
      </c>
      <c r="J37" s="38">
        <v>0.93</v>
      </c>
      <c r="K37" s="22"/>
      <c r="L37" s="22"/>
      <c r="M37" s="22"/>
      <c r="N37" s="22"/>
      <c r="O37" s="22"/>
      <c r="P37" s="22"/>
    </row>
    <row r="38" spans="1:16" ht="39" customHeight="1" x14ac:dyDescent="0.2">
      <c r="A38" s="22"/>
      <c r="B38" s="35"/>
      <c r="C38" s="1238" t="s">
        <v>549</v>
      </c>
      <c r="D38" s="1239"/>
      <c r="E38" s="1240"/>
      <c r="F38" s="36">
        <v>0.28999999999999998</v>
      </c>
      <c r="G38" s="37">
        <v>0.35</v>
      </c>
      <c r="H38" s="37">
        <v>0.38</v>
      </c>
      <c r="I38" s="37">
        <v>0.32</v>
      </c>
      <c r="J38" s="38">
        <v>0.34</v>
      </c>
      <c r="K38" s="22"/>
      <c r="L38" s="22"/>
      <c r="M38" s="22"/>
      <c r="N38" s="22"/>
      <c r="O38" s="22"/>
      <c r="P38" s="22"/>
    </row>
    <row r="39" spans="1:16" ht="39" customHeight="1" x14ac:dyDescent="0.2">
      <c r="A39" s="22"/>
      <c r="B39" s="35"/>
      <c r="C39" s="1238" t="s">
        <v>550</v>
      </c>
      <c r="D39" s="1239"/>
      <c r="E39" s="1240"/>
      <c r="F39" s="36">
        <v>0.97</v>
      </c>
      <c r="G39" s="37">
        <v>0.97</v>
      </c>
      <c r="H39" s="37">
        <v>0.77</v>
      </c>
      <c r="I39" s="37">
        <v>1.1000000000000001</v>
      </c>
      <c r="J39" s="38">
        <v>0.08</v>
      </c>
      <c r="K39" s="22"/>
      <c r="L39" s="22"/>
      <c r="M39" s="22"/>
      <c r="N39" s="22"/>
      <c r="O39" s="22"/>
      <c r="P39" s="22"/>
    </row>
    <row r="40" spans="1:16" ht="39" customHeight="1" x14ac:dyDescent="0.2">
      <c r="A40" s="22"/>
      <c r="B40" s="35"/>
      <c r="C40" s="1238"/>
      <c r="D40" s="1239"/>
      <c r="E40" s="1240"/>
      <c r="F40" s="36"/>
      <c r="G40" s="37"/>
      <c r="H40" s="37"/>
      <c r="I40" s="37"/>
      <c r="J40" s="38"/>
      <c r="K40" s="22"/>
      <c r="L40" s="22"/>
      <c r="M40" s="22"/>
      <c r="N40" s="22"/>
      <c r="O40" s="22"/>
      <c r="P40" s="22"/>
    </row>
    <row r="41" spans="1:16" ht="39" customHeight="1" x14ac:dyDescent="0.2">
      <c r="A41" s="22"/>
      <c r="B41" s="35"/>
      <c r="C41" s="1238"/>
      <c r="D41" s="1239"/>
      <c r="E41" s="1240"/>
      <c r="F41" s="36"/>
      <c r="G41" s="37"/>
      <c r="H41" s="37"/>
      <c r="I41" s="37"/>
      <c r="J41" s="38"/>
      <c r="K41" s="22"/>
      <c r="L41" s="22"/>
      <c r="M41" s="22"/>
      <c r="N41" s="22"/>
      <c r="O41" s="22"/>
      <c r="P41" s="22"/>
    </row>
    <row r="42" spans="1:16" ht="39" customHeight="1" x14ac:dyDescent="0.2">
      <c r="A42" s="22"/>
      <c r="B42" s="39"/>
      <c r="C42" s="1238" t="s">
        <v>551</v>
      </c>
      <c r="D42" s="1239"/>
      <c r="E42" s="1240"/>
      <c r="F42" s="36" t="s">
        <v>494</v>
      </c>
      <c r="G42" s="37" t="s">
        <v>494</v>
      </c>
      <c r="H42" s="37" t="s">
        <v>494</v>
      </c>
      <c r="I42" s="37" t="s">
        <v>494</v>
      </c>
      <c r="J42" s="38" t="s">
        <v>494</v>
      </c>
      <c r="K42" s="22"/>
      <c r="L42" s="22"/>
      <c r="M42" s="22"/>
      <c r="N42" s="22"/>
      <c r="O42" s="22"/>
      <c r="P42" s="22"/>
    </row>
    <row r="43" spans="1:16" ht="39" customHeight="1" thickBot="1" x14ac:dyDescent="0.25">
      <c r="A43" s="22"/>
      <c r="B43" s="40"/>
      <c r="C43" s="1241" t="s">
        <v>552</v>
      </c>
      <c r="D43" s="1242"/>
      <c r="E43" s="1243"/>
      <c r="F43" s="41">
        <v>0.17</v>
      </c>
      <c r="G43" s="42">
        <v>3.01</v>
      </c>
      <c r="H43" s="42" t="s">
        <v>494</v>
      </c>
      <c r="I43" s="42" t="s">
        <v>494</v>
      </c>
      <c r="J43" s="43" t="s">
        <v>494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2VQyNF785FC2YvYRy9kujQ/qqaHcv1QR02pi2Xzkf+MSlUpTuTLruGRRiFSRzAs4rH5SEeFKnWaNcPNPJHTt6Q==" saltValue="jPsnPhlEO/DDJU0EMhLZ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535</v>
      </c>
      <c r="L44" s="56" t="s">
        <v>536</v>
      </c>
      <c r="M44" s="56" t="s">
        <v>537</v>
      </c>
      <c r="N44" s="56" t="s">
        <v>538</v>
      </c>
      <c r="O44" s="57" t="s">
        <v>539</v>
      </c>
      <c r="P44" s="48"/>
      <c r="Q44" s="48"/>
      <c r="R44" s="48"/>
      <c r="S44" s="48"/>
      <c r="T44" s="48"/>
      <c r="U44" s="48"/>
    </row>
    <row r="45" spans="1:21" ht="30.75" customHeight="1" x14ac:dyDescent="0.2">
      <c r="A45" s="48"/>
      <c r="B45" s="1264" t="s">
        <v>11</v>
      </c>
      <c r="C45" s="1265"/>
      <c r="D45" s="58"/>
      <c r="E45" s="1270" t="s">
        <v>12</v>
      </c>
      <c r="F45" s="1270"/>
      <c r="G45" s="1270"/>
      <c r="H45" s="1270"/>
      <c r="I45" s="1270"/>
      <c r="J45" s="1271"/>
      <c r="K45" s="59">
        <v>3937</v>
      </c>
      <c r="L45" s="60">
        <v>3681</v>
      </c>
      <c r="M45" s="60">
        <v>3468</v>
      </c>
      <c r="N45" s="60">
        <v>3345</v>
      </c>
      <c r="O45" s="61">
        <v>3266</v>
      </c>
      <c r="P45" s="48"/>
      <c r="Q45" s="48"/>
      <c r="R45" s="48"/>
      <c r="S45" s="48"/>
      <c r="T45" s="48"/>
      <c r="U45" s="48"/>
    </row>
    <row r="46" spans="1:21" ht="30.75" customHeight="1" x14ac:dyDescent="0.2">
      <c r="A46" s="48"/>
      <c r="B46" s="1266"/>
      <c r="C46" s="1267"/>
      <c r="D46" s="62"/>
      <c r="E46" s="1248" t="s">
        <v>13</v>
      </c>
      <c r="F46" s="1248"/>
      <c r="G46" s="1248"/>
      <c r="H46" s="1248"/>
      <c r="I46" s="1248"/>
      <c r="J46" s="1249"/>
      <c r="K46" s="63" t="s">
        <v>494</v>
      </c>
      <c r="L46" s="64" t="s">
        <v>494</v>
      </c>
      <c r="M46" s="64" t="s">
        <v>494</v>
      </c>
      <c r="N46" s="64" t="s">
        <v>494</v>
      </c>
      <c r="O46" s="65" t="s">
        <v>494</v>
      </c>
      <c r="P46" s="48"/>
      <c r="Q46" s="48"/>
      <c r="R46" s="48"/>
      <c r="S46" s="48"/>
      <c r="T46" s="48"/>
      <c r="U46" s="48"/>
    </row>
    <row r="47" spans="1:21" ht="30.75" customHeight="1" x14ac:dyDescent="0.2">
      <c r="A47" s="48"/>
      <c r="B47" s="1266"/>
      <c r="C47" s="1267"/>
      <c r="D47" s="62"/>
      <c r="E47" s="1248" t="s">
        <v>14</v>
      </c>
      <c r="F47" s="1248"/>
      <c r="G47" s="1248"/>
      <c r="H47" s="1248"/>
      <c r="I47" s="1248"/>
      <c r="J47" s="1249"/>
      <c r="K47" s="63" t="s">
        <v>494</v>
      </c>
      <c r="L47" s="64" t="s">
        <v>494</v>
      </c>
      <c r="M47" s="64" t="s">
        <v>494</v>
      </c>
      <c r="N47" s="64" t="s">
        <v>494</v>
      </c>
      <c r="O47" s="65" t="s">
        <v>494</v>
      </c>
      <c r="P47" s="48"/>
      <c r="Q47" s="48"/>
      <c r="R47" s="48"/>
      <c r="S47" s="48"/>
      <c r="T47" s="48"/>
      <c r="U47" s="48"/>
    </row>
    <row r="48" spans="1:21" ht="30.75" customHeight="1" x14ac:dyDescent="0.2">
      <c r="A48" s="48"/>
      <c r="B48" s="1266"/>
      <c r="C48" s="1267"/>
      <c r="D48" s="62"/>
      <c r="E48" s="1248" t="s">
        <v>15</v>
      </c>
      <c r="F48" s="1248"/>
      <c r="G48" s="1248"/>
      <c r="H48" s="1248"/>
      <c r="I48" s="1248"/>
      <c r="J48" s="1249"/>
      <c r="K48" s="63">
        <v>1866</v>
      </c>
      <c r="L48" s="64">
        <v>1915</v>
      </c>
      <c r="M48" s="64">
        <v>2046</v>
      </c>
      <c r="N48" s="64">
        <v>1822</v>
      </c>
      <c r="O48" s="65">
        <v>1765</v>
      </c>
      <c r="P48" s="48"/>
      <c r="Q48" s="48"/>
      <c r="R48" s="48"/>
      <c r="S48" s="48"/>
      <c r="T48" s="48"/>
      <c r="U48" s="48"/>
    </row>
    <row r="49" spans="1:21" ht="30.75" customHeight="1" x14ac:dyDescent="0.2">
      <c r="A49" s="48"/>
      <c r="B49" s="1266"/>
      <c r="C49" s="1267"/>
      <c r="D49" s="62"/>
      <c r="E49" s="1248" t="s">
        <v>16</v>
      </c>
      <c r="F49" s="1248"/>
      <c r="G49" s="1248"/>
      <c r="H49" s="1248"/>
      <c r="I49" s="1248"/>
      <c r="J49" s="1249"/>
      <c r="K49" s="63">
        <v>35</v>
      </c>
      <c r="L49" s="64">
        <v>56</v>
      </c>
      <c r="M49" s="64">
        <v>305</v>
      </c>
      <c r="N49" s="64">
        <v>305</v>
      </c>
      <c r="O49" s="65">
        <v>304</v>
      </c>
      <c r="P49" s="48"/>
      <c r="Q49" s="48"/>
      <c r="R49" s="48"/>
      <c r="S49" s="48"/>
      <c r="T49" s="48"/>
      <c r="U49" s="48"/>
    </row>
    <row r="50" spans="1:21" ht="30.75" customHeight="1" x14ac:dyDescent="0.2">
      <c r="A50" s="48"/>
      <c r="B50" s="1266"/>
      <c r="C50" s="1267"/>
      <c r="D50" s="62"/>
      <c r="E50" s="1248" t="s">
        <v>17</v>
      </c>
      <c r="F50" s="1248"/>
      <c r="G50" s="1248"/>
      <c r="H50" s="1248"/>
      <c r="I50" s="1248"/>
      <c r="J50" s="1249"/>
      <c r="K50" s="63">
        <v>146</v>
      </c>
      <c r="L50" s="64">
        <v>141</v>
      </c>
      <c r="M50" s="64">
        <v>139</v>
      </c>
      <c r="N50" s="64">
        <v>136</v>
      </c>
      <c r="O50" s="65">
        <v>134</v>
      </c>
      <c r="P50" s="48"/>
      <c r="Q50" s="48"/>
      <c r="R50" s="48"/>
      <c r="S50" s="48"/>
      <c r="T50" s="48"/>
      <c r="U50" s="48"/>
    </row>
    <row r="51" spans="1:21" ht="30.75" customHeight="1" x14ac:dyDescent="0.2">
      <c r="A51" s="48"/>
      <c r="B51" s="1268"/>
      <c r="C51" s="1269"/>
      <c r="D51" s="66"/>
      <c r="E51" s="1248" t="s">
        <v>18</v>
      </c>
      <c r="F51" s="1248"/>
      <c r="G51" s="1248"/>
      <c r="H51" s="1248"/>
      <c r="I51" s="1248"/>
      <c r="J51" s="1249"/>
      <c r="K51" s="63" t="s">
        <v>494</v>
      </c>
      <c r="L51" s="64" t="s">
        <v>494</v>
      </c>
      <c r="M51" s="64" t="s">
        <v>494</v>
      </c>
      <c r="N51" s="64" t="s">
        <v>494</v>
      </c>
      <c r="O51" s="65" t="s">
        <v>494</v>
      </c>
      <c r="P51" s="48"/>
      <c r="Q51" s="48"/>
      <c r="R51" s="48"/>
      <c r="S51" s="48"/>
      <c r="T51" s="48"/>
      <c r="U51" s="48"/>
    </row>
    <row r="52" spans="1:21" ht="30.75" customHeight="1" x14ac:dyDescent="0.2">
      <c r="A52" s="48"/>
      <c r="B52" s="1246" t="s">
        <v>19</v>
      </c>
      <c r="C52" s="1247"/>
      <c r="D52" s="66"/>
      <c r="E52" s="1248" t="s">
        <v>20</v>
      </c>
      <c r="F52" s="1248"/>
      <c r="G52" s="1248"/>
      <c r="H52" s="1248"/>
      <c r="I52" s="1248"/>
      <c r="J52" s="1249"/>
      <c r="K52" s="63">
        <v>5261</v>
      </c>
      <c r="L52" s="64">
        <v>4814</v>
      </c>
      <c r="M52" s="64">
        <v>5032</v>
      </c>
      <c r="N52" s="64">
        <v>5118</v>
      </c>
      <c r="O52" s="65">
        <v>5140</v>
      </c>
      <c r="P52" s="48"/>
      <c r="Q52" s="48"/>
      <c r="R52" s="48"/>
      <c r="S52" s="48"/>
      <c r="T52" s="48"/>
      <c r="U52" s="48"/>
    </row>
    <row r="53" spans="1:21" ht="30.75" customHeight="1" thickBot="1" x14ac:dyDescent="0.25">
      <c r="A53" s="48"/>
      <c r="B53" s="1250" t="s">
        <v>21</v>
      </c>
      <c r="C53" s="1251"/>
      <c r="D53" s="67"/>
      <c r="E53" s="1252" t="s">
        <v>22</v>
      </c>
      <c r="F53" s="1252"/>
      <c r="G53" s="1252"/>
      <c r="H53" s="1252"/>
      <c r="I53" s="1252"/>
      <c r="J53" s="1253"/>
      <c r="K53" s="68">
        <v>723</v>
      </c>
      <c r="L53" s="69">
        <v>979</v>
      </c>
      <c r="M53" s="69">
        <v>926</v>
      </c>
      <c r="N53" s="69">
        <v>490</v>
      </c>
      <c r="O53" s="70">
        <v>329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553</v>
      </c>
      <c r="L56" s="80" t="s">
        <v>554</v>
      </c>
      <c r="M56" s="80" t="s">
        <v>555</v>
      </c>
      <c r="N56" s="80" t="s">
        <v>556</v>
      </c>
      <c r="O56" s="81" t="s">
        <v>557</v>
      </c>
      <c r="P56" s="48"/>
      <c r="Q56" s="48"/>
      <c r="R56" s="48"/>
      <c r="S56" s="48"/>
      <c r="T56" s="48"/>
      <c r="U56" s="48"/>
    </row>
    <row r="57" spans="1:21" ht="31.5" customHeight="1" x14ac:dyDescent="0.2">
      <c r="B57" s="1254" t="s">
        <v>25</v>
      </c>
      <c r="C57" s="1255"/>
      <c r="D57" s="1258" t="s">
        <v>26</v>
      </c>
      <c r="E57" s="1259"/>
      <c r="F57" s="1259"/>
      <c r="G57" s="1259"/>
      <c r="H57" s="1259"/>
      <c r="I57" s="1259"/>
      <c r="J57" s="1260"/>
      <c r="K57" s="82" t="s">
        <v>569</v>
      </c>
      <c r="L57" s="83" t="s">
        <v>570</v>
      </c>
      <c r="M57" s="83" t="s">
        <v>569</v>
      </c>
      <c r="N57" s="83" t="s">
        <v>569</v>
      </c>
      <c r="O57" s="84" t="s">
        <v>569</v>
      </c>
    </row>
    <row r="58" spans="1:21" ht="31.5" customHeight="1" thickBot="1" x14ac:dyDescent="0.25">
      <c r="B58" s="1256"/>
      <c r="C58" s="1257"/>
      <c r="D58" s="1261" t="s">
        <v>27</v>
      </c>
      <c r="E58" s="1262"/>
      <c r="F58" s="1262"/>
      <c r="G58" s="1262"/>
      <c r="H58" s="1262"/>
      <c r="I58" s="1262"/>
      <c r="J58" s="1263"/>
      <c r="K58" s="85" t="s">
        <v>569</v>
      </c>
      <c r="L58" s="86" t="s">
        <v>569</v>
      </c>
      <c r="M58" s="86" t="s">
        <v>569</v>
      </c>
      <c r="N58" s="86" t="s">
        <v>569</v>
      </c>
      <c r="O58" s="87" t="s">
        <v>569</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xZ1+HhR2OPZwKuBpf6vihNcTh1FooFEey4z8SDWWDr0z6l1ZccUgROLbxoIPnC//JMiVjRDgPwE076wzpet9g==" saltValue="ZdiiRADs3boYnUqFHaI0E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535</v>
      </c>
      <c r="J40" s="99" t="s">
        <v>536</v>
      </c>
      <c r="K40" s="99" t="s">
        <v>537</v>
      </c>
      <c r="L40" s="99" t="s">
        <v>538</v>
      </c>
      <c r="M40" s="100" t="s">
        <v>539</v>
      </c>
    </row>
    <row r="41" spans="2:13" ht="27.75" customHeight="1" x14ac:dyDescent="0.2">
      <c r="B41" s="1284" t="s">
        <v>30</v>
      </c>
      <c r="C41" s="1285"/>
      <c r="D41" s="101"/>
      <c r="E41" s="1286" t="s">
        <v>31</v>
      </c>
      <c r="F41" s="1286"/>
      <c r="G41" s="1286"/>
      <c r="H41" s="1287"/>
      <c r="I41" s="102">
        <v>33016</v>
      </c>
      <c r="J41" s="103">
        <v>32985</v>
      </c>
      <c r="K41" s="103">
        <v>32968</v>
      </c>
      <c r="L41" s="103">
        <v>33820</v>
      </c>
      <c r="M41" s="104">
        <v>33987</v>
      </c>
    </row>
    <row r="42" spans="2:13" ht="27.75" customHeight="1" x14ac:dyDescent="0.2">
      <c r="B42" s="1274"/>
      <c r="C42" s="1275"/>
      <c r="D42" s="105"/>
      <c r="E42" s="1278" t="s">
        <v>32</v>
      </c>
      <c r="F42" s="1278"/>
      <c r="G42" s="1278"/>
      <c r="H42" s="1279"/>
      <c r="I42" s="106">
        <v>2288</v>
      </c>
      <c r="J42" s="107">
        <v>2174</v>
      </c>
      <c r="K42" s="107">
        <v>2059</v>
      </c>
      <c r="L42" s="107">
        <v>1944</v>
      </c>
      <c r="M42" s="108">
        <v>1829</v>
      </c>
    </row>
    <row r="43" spans="2:13" ht="27.75" customHeight="1" x14ac:dyDescent="0.2">
      <c r="B43" s="1274"/>
      <c r="C43" s="1275"/>
      <c r="D43" s="105"/>
      <c r="E43" s="1278" t="s">
        <v>33</v>
      </c>
      <c r="F43" s="1278"/>
      <c r="G43" s="1278"/>
      <c r="H43" s="1279"/>
      <c r="I43" s="106">
        <v>24485</v>
      </c>
      <c r="J43" s="107">
        <v>23872</v>
      </c>
      <c r="K43" s="107">
        <v>24832</v>
      </c>
      <c r="L43" s="107">
        <v>23577</v>
      </c>
      <c r="M43" s="108">
        <v>22052</v>
      </c>
    </row>
    <row r="44" spans="2:13" ht="27.75" customHeight="1" x14ac:dyDescent="0.2">
      <c r="B44" s="1274"/>
      <c r="C44" s="1275"/>
      <c r="D44" s="105"/>
      <c r="E44" s="1278" t="s">
        <v>34</v>
      </c>
      <c r="F44" s="1278"/>
      <c r="G44" s="1278"/>
      <c r="H44" s="1279"/>
      <c r="I44" s="106">
        <v>3485</v>
      </c>
      <c r="J44" s="107">
        <v>3463</v>
      </c>
      <c r="K44" s="107">
        <v>3103</v>
      </c>
      <c r="L44" s="107">
        <v>3868</v>
      </c>
      <c r="M44" s="108">
        <v>3758</v>
      </c>
    </row>
    <row r="45" spans="2:13" ht="27.75" customHeight="1" x14ac:dyDescent="0.2">
      <c r="B45" s="1274"/>
      <c r="C45" s="1275"/>
      <c r="D45" s="105"/>
      <c r="E45" s="1278" t="s">
        <v>35</v>
      </c>
      <c r="F45" s="1278"/>
      <c r="G45" s="1278"/>
      <c r="H45" s="1279"/>
      <c r="I45" s="106">
        <v>7741</v>
      </c>
      <c r="J45" s="107">
        <v>7213</v>
      </c>
      <c r="K45" s="107">
        <v>6776</v>
      </c>
      <c r="L45" s="107">
        <v>6439</v>
      </c>
      <c r="M45" s="108">
        <v>6201</v>
      </c>
    </row>
    <row r="46" spans="2:13" ht="27.75" customHeight="1" x14ac:dyDescent="0.2">
      <c r="B46" s="1274"/>
      <c r="C46" s="1275"/>
      <c r="D46" s="109"/>
      <c r="E46" s="1278" t="s">
        <v>36</v>
      </c>
      <c r="F46" s="1278"/>
      <c r="G46" s="1278"/>
      <c r="H46" s="1279"/>
      <c r="I46" s="106">
        <v>2538</v>
      </c>
      <c r="J46" s="107">
        <v>2352</v>
      </c>
      <c r="K46" s="107">
        <v>2179</v>
      </c>
      <c r="L46" s="107">
        <v>1830</v>
      </c>
      <c r="M46" s="108">
        <v>1540</v>
      </c>
    </row>
    <row r="47" spans="2:13" ht="27.75" customHeight="1" x14ac:dyDescent="0.2">
      <c r="B47" s="1274"/>
      <c r="C47" s="1275"/>
      <c r="D47" s="110"/>
      <c r="E47" s="1288" t="s">
        <v>37</v>
      </c>
      <c r="F47" s="1289"/>
      <c r="G47" s="1289"/>
      <c r="H47" s="1290"/>
      <c r="I47" s="106" t="s">
        <v>494</v>
      </c>
      <c r="J47" s="107" t="s">
        <v>494</v>
      </c>
      <c r="K47" s="107" t="s">
        <v>494</v>
      </c>
      <c r="L47" s="107" t="s">
        <v>494</v>
      </c>
      <c r="M47" s="108" t="s">
        <v>494</v>
      </c>
    </row>
    <row r="48" spans="2:13" ht="27.75" customHeight="1" x14ac:dyDescent="0.2">
      <c r="B48" s="1274"/>
      <c r="C48" s="1275"/>
      <c r="D48" s="105"/>
      <c r="E48" s="1278" t="s">
        <v>38</v>
      </c>
      <c r="F48" s="1278"/>
      <c r="G48" s="1278"/>
      <c r="H48" s="1279"/>
      <c r="I48" s="106" t="s">
        <v>494</v>
      </c>
      <c r="J48" s="107" t="s">
        <v>494</v>
      </c>
      <c r="K48" s="107" t="s">
        <v>494</v>
      </c>
      <c r="L48" s="107" t="s">
        <v>494</v>
      </c>
      <c r="M48" s="108" t="s">
        <v>494</v>
      </c>
    </row>
    <row r="49" spans="2:13" ht="27.75" customHeight="1" x14ac:dyDescent="0.2">
      <c r="B49" s="1276"/>
      <c r="C49" s="1277"/>
      <c r="D49" s="105"/>
      <c r="E49" s="1278" t="s">
        <v>39</v>
      </c>
      <c r="F49" s="1278"/>
      <c r="G49" s="1278"/>
      <c r="H49" s="1279"/>
      <c r="I49" s="106" t="s">
        <v>494</v>
      </c>
      <c r="J49" s="107" t="s">
        <v>494</v>
      </c>
      <c r="K49" s="107" t="s">
        <v>494</v>
      </c>
      <c r="L49" s="107" t="s">
        <v>494</v>
      </c>
      <c r="M49" s="108" t="s">
        <v>494</v>
      </c>
    </row>
    <row r="50" spans="2:13" ht="27.75" customHeight="1" x14ac:dyDescent="0.2">
      <c r="B50" s="1272" t="s">
        <v>40</v>
      </c>
      <c r="C50" s="1273"/>
      <c r="D50" s="111"/>
      <c r="E50" s="1278" t="s">
        <v>41</v>
      </c>
      <c r="F50" s="1278"/>
      <c r="G50" s="1278"/>
      <c r="H50" s="1279"/>
      <c r="I50" s="106">
        <v>4974</v>
      </c>
      <c r="J50" s="107">
        <v>5167</v>
      </c>
      <c r="K50" s="107">
        <v>5340</v>
      </c>
      <c r="L50" s="107">
        <v>4078</v>
      </c>
      <c r="M50" s="108">
        <v>4667</v>
      </c>
    </row>
    <row r="51" spans="2:13" ht="27.75" customHeight="1" x14ac:dyDescent="0.2">
      <c r="B51" s="1274"/>
      <c r="C51" s="1275"/>
      <c r="D51" s="105"/>
      <c r="E51" s="1278" t="s">
        <v>42</v>
      </c>
      <c r="F51" s="1278"/>
      <c r="G51" s="1278"/>
      <c r="H51" s="1279"/>
      <c r="I51" s="106">
        <v>14933</v>
      </c>
      <c r="J51" s="107">
        <v>14355</v>
      </c>
      <c r="K51" s="107">
        <v>15107</v>
      </c>
      <c r="L51" s="107">
        <v>15426</v>
      </c>
      <c r="M51" s="108">
        <v>15454</v>
      </c>
    </row>
    <row r="52" spans="2:13" ht="27.75" customHeight="1" x14ac:dyDescent="0.2">
      <c r="B52" s="1276"/>
      <c r="C52" s="1277"/>
      <c r="D52" s="105"/>
      <c r="E52" s="1278" t="s">
        <v>43</v>
      </c>
      <c r="F52" s="1278"/>
      <c r="G52" s="1278"/>
      <c r="H52" s="1279"/>
      <c r="I52" s="106">
        <v>43474</v>
      </c>
      <c r="J52" s="107">
        <v>43696</v>
      </c>
      <c r="K52" s="107">
        <v>43355</v>
      </c>
      <c r="L52" s="107">
        <v>42720</v>
      </c>
      <c r="M52" s="108">
        <v>42333</v>
      </c>
    </row>
    <row r="53" spans="2:13" ht="27.75" customHeight="1" thickBot="1" x14ac:dyDescent="0.25">
      <c r="B53" s="1280" t="s">
        <v>44</v>
      </c>
      <c r="C53" s="1281"/>
      <c r="D53" s="112"/>
      <c r="E53" s="1282" t="s">
        <v>45</v>
      </c>
      <c r="F53" s="1282"/>
      <c r="G53" s="1282"/>
      <c r="H53" s="1283"/>
      <c r="I53" s="113">
        <v>10172</v>
      </c>
      <c r="J53" s="114">
        <v>8841</v>
      </c>
      <c r="K53" s="114">
        <v>8113</v>
      </c>
      <c r="L53" s="114">
        <v>9254</v>
      </c>
      <c r="M53" s="115">
        <v>6913</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k9/6HMd86ZJusTU/bs5RBY6vEb3rTCZxUPKZHrtd2aC9v1IVtvnW4u5pwIJatPaxLumoeAlD2D9DmslqdJeveg==" saltValue="n/f7Ld4BVzhFBUteo6zrP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537</v>
      </c>
      <c r="G54" s="124" t="s">
        <v>538</v>
      </c>
      <c r="H54" s="125" t="s">
        <v>539</v>
      </c>
    </row>
    <row r="55" spans="2:8" ht="52.5" customHeight="1" x14ac:dyDescent="0.2">
      <c r="B55" s="126"/>
      <c r="C55" s="1299" t="s">
        <v>48</v>
      </c>
      <c r="D55" s="1299"/>
      <c r="E55" s="1300"/>
      <c r="F55" s="127">
        <v>3141</v>
      </c>
      <c r="G55" s="127">
        <v>1815</v>
      </c>
      <c r="H55" s="128">
        <v>2581</v>
      </c>
    </row>
    <row r="56" spans="2:8" ht="52.5" customHeight="1" x14ac:dyDescent="0.2">
      <c r="B56" s="129"/>
      <c r="C56" s="1301" t="s">
        <v>49</v>
      </c>
      <c r="D56" s="1301"/>
      <c r="E56" s="1302"/>
      <c r="F56" s="130" t="s">
        <v>494</v>
      </c>
      <c r="G56" s="130" t="s">
        <v>494</v>
      </c>
      <c r="H56" s="131" t="s">
        <v>494</v>
      </c>
    </row>
    <row r="57" spans="2:8" ht="53.25" customHeight="1" x14ac:dyDescent="0.2">
      <c r="B57" s="129"/>
      <c r="C57" s="1303" t="s">
        <v>50</v>
      </c>
      <c r="D57" s="1303"/>
      <c r="E57" s="1304"/>
      <c r="F57" s="132">
        <v>1275</v>
      </c>
      <c r="G57" s="132">
        <v>1084</v>
      </c>
      <c r="H57" s="133">
        <v>876</v>
      </c>
    </row>
    <row r="58" spans="2:8" ht="45.75" customHeight="1" x14ac:dyDescent="0.2">
      <c r="B58" s="134"/>
      <c r="C58" s="1291" t="s">
        <v>571</v>
      </c>
      <c r="D58" s="1292"/>
      <c r="E58" s="1293"/>
      <c r="F58" s="135">
        <v>303</v>
      </c>
      <c r="G58" s="135">
        <v>370</v>
      </c>
      <c r="H58" s="136">
        <v>374</v>
      </c>
    </row>
    <row r="59" spans="2:8" ht="45.75" customHeight="1" x14ac:dyDescent="0.2">
      <c r="B59" s="134"/>
      <c r="C59" s="1291" t="s">
        <v>572</v>
      </c>
      <c r="D59" s="1292"/>
      <c r="E59" s="1293"/>
      <c r="F59" s="135">
        <v>619</v>
      </c>
      <c r="G59" s="135">
        <v>421</v>
      </c>
      <c r="H59" s="136">
        <v>253</v>
      </c>
    </row>
    <row r="60" spans="2:8" ht="45.75" customHeight="1" x14ac:dyDescent="0.2">
      <c r="B60" s="134"/>
      <c r="C60" s="1291" t="s">
        <v>573</v>
      </c>
      <c r="D60" s="1292"/>
      <c r="E60" s="1293"/>
      <c r="F60" s="135">
        <v>225</v>
      </c>
      <c r="G60" s="135">
        <v>177</v>
      </c>
      <c r="H60" s="136">
        <v>142</v>
      </c>
    </row>
    <row r="61" spans="2:8" ht="45.75" customHeight="1" x14ac:dyDescent="0.2">
      <c r="B61" s="134"/>
      <c r="C61" s="1291" t="s">
        <v>574</v>
      </c>
      <c r="D61" s="1292"/>
      <c r="E61" s="1293"/>
      <c r="F61" s="135">
        <v>63</v>
      </c>
      <c r="G61" s="135">
        <v>67</v>
      </c>
      <c r="H61" s="136">
        <v>66</v>
      </c>
    </row>
    <row r="62" spans="2:8" ht="45.75" customHeight="1" thickBot="1" x14ac:dyDescent="0.25">
      <c r="B62" s="137"/>
      <c r="C62" s="1294" t="s">
        <v>575</v>
      </c>
      <c r="D62" s="1295"/>
      <c r="E62" s="1296"/>
      <c r="F62" s="138">
        <v>53</v>
      </c>
      <c r="G62" s="138">
        <v>37</v>
      </c>
      <c r="H62" s="139">
        <v>28</v>
      </c>
    </row>
    <row r="63" spans="2:8" ht="52.5" customHeight="1" thickBot="1" x14ac:dyDescent="0.25">
      <c r="B63" s="140"/>
      <c r="C63" s="1297" t="s">
        <v>51</v>
      </c>
      <c r="D63" s="1297"/>
      <c r="E63" s="1298"/>
      <c r="F63" s="141">
        <v>4416</v>
      </c>
      <c r="G63" s="141">
        <v>2899</v>
      </c>
      <c r="H63" s="142">
        <v>3457</v>
      </c>
    </row>
    <row r="64" spans="2:8" ht="15" customHeight="1" x14ac:dyDescent="0.2"/>
    <row r="65" ht="0" hidden="1" customHeight="1" x14ac:dyDescent="0.2"/>
    <row r="66" ht="0" hidden="1" customHeight="1" x14ac:dyDescent="0.2"/>
  </sheetData>
  <sheetProtection algorithmName="SHA-512" hashValue="8Bf2mmckbxssZcorkW0ykyAs+qxotdbiTRzUozFGG89+JrJ57u/zddscoZ1W8oJHLI09RvS5mrj8kx+uTV0YZA==" saltValue="nDOLF6eKHeHL3kCcma3v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577</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577</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578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579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3" t="s">
        <v>589</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ht="13.2" x14ac:dyDescent="0.2">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ht="13.2" x14ac:dyDescent="0.2">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ht="13.2" x14ac:dyDescent="0.2">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ht="13.2" x14ac:dyDescent="0.2">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580</v>
      </c>
    </row>
    <row r="50" spans="1:109" ht="13.2" x14ac:dyDescent="0.2">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535</v>
      </c>
      <c r="BQ50" s="1309"/>
      <c r="BR50" s="1309"/>
      <c r="BS50" s="1309"/>
      <c r="BT50" s="1309"/>
      <c r="BU50" s="1309"/>
      <c r="BV50" s="1309"/>
      <c r="BW50" s="1309"/>
      <c r="BX50" s="1309" t="s">
        <v>536</v>
      </c>
      <c r="BY50" s="1309"/>
      <c r="BZ50" s="1309"/>
      <c r="CA50" s="1309"/>
      <c r="CB50" s="1309"/>
      <c r="CC50" s="1309"/>
      <c r="CD50" s="1309"/>
      <c r="CE50" s="1309"/>
      <c r="CF50" s="1309" t="s">
        <v>537</v>
      </c>
      <c r="CG50" s="1309"/>
      <c r="CH50" s="1309"/>
      <c r="CI50" s="1309"/>
      <c r="CJ50" s="1309"/>
      <c r="CK50" s="1309"/>
      <c r="CL50" s="1309"/>
      <c r="CM50" s="1309"/>
      <c r="CN50" s="1309" t="s">
        <v>538</v>
      </c>
      <c r="CO50" s="1309"/>
      <c r="CP50" s="1309"/>
      <c r="CQ50" s="1309"/>
      <c r="CR50" s="1309"/>
      <c r="CS50" s="1309"/>
      <c r="CT50" s="1309"/>
      <c r="CU50" s="1309"/>
      <c r="CV50" s="1309" t="s">
        <v>539</v>
      </c>
      <c r="CW50" s="1309"/>
      <c r="CX50" s="1309"/>
      <c r="CY50" s="1309"/>
      <c r="CZ50" s="1309"/>
      <c r="DA50" s="1309"/>
      <c r="DB50" s="1309"/>
      <c r="DC50" s="1309"/>
    </row>
    <row r="51" spans="1:109" ht="13.5" customHeight="1" x14ac:dyDescent="0.2">
      <c r="B51" s="394"/>
      <c r="G51" s="1323"/>
      <c r="H51" s="1323"/>
      <c r="I51" s="1324"/>
      <c r="J51" s="1324"/>
      <c r="K51" s="1322"/>
      <c r="L51" s="1322"/>
      <c r="M51" s="1322"/>
      <c r="N51" s="1322"/>
      <c r="AM51" s="403"/>
      <c r="AN51" s="1312" t="s">
        <v>581</v>
      </c>
      <c r="AO51" s="1312"/>
      <c r="AP51" s="1312"/>
      <c r="AQ51" s="1312"/>
      <c r="AR51" s="1312"/>
      <c r="AS51" s="1312"/>
      <c r="AT51" s="1312"/>
      <c r="AU51" s="1312"/>
      <c r="AV51" s="1312"/>
      <c r="AW51" s="1312"/>
      <c r="AX51" s="1312"/>
      <c r="AY51" s="1312"/>
      <c r="AZ51" s="1312"/>
      <c r="BA51" s="1312"/>
      <c r="BB51" s="1312" t="s">
        <v>582</v>
      </c>
      <c r="BC51" s="1312"/>
      <c r="BD51" s="1312"/>
      <c r="BE51" s="1312"/>
      <c r="BF51" s="1312"/>
      <c r="BG51" s="1312"/>
      <c r="BH51" s="1312"/>
      <c r="BI51" s="1312"/>
      <c r="BJ51" s="1312"/>
      <c r="BK51" s="1312"/>
      <c r="BL51" s="1312"/>
      <c r="BM51" s="1312"/>
      <c r="BN51" s="1312"/>
      <c r="BO51" s="1312"/>
      <c r="BP51" s="1310"/>
      <c r="BQ51" s="1311"/>
      <c r="BR51" s="1311"/>
      <c r="BS51" s="1311"/>
      <c r="BT51" s="1311"/>
      <c r="BU51" s="1311"/>
      <c r="BV51" s="1311"/>
      <c r="BW51" s="1311"/>
      <c r="BX51" s="1311">
        <v>34.200000000000003</v>
      </c>
      <c r="BY51" s="1311"/>
      <c r="BZ51" s="1311"/>
      <c r="CA51" s="1311"/>
      <c r="CB51" s="1311"/>
      <c r="CC51" s="1311"/>
      <c r="CD51" s="1311"/>
      <c r="CE51" s="1311"/>
      <c r="CF51" s="1310"/>
      <c r="CG51" s="1311"/>
      <c r="CH51" s="1311"/>
      <c r="CI51" s="1311"/>
      <c r="CJ51" s="1311"/>
      <c r="CK51" s="1311"/>
      <c r="CL51" s="1311"/>
      <c r="CM51" s="1311"/>
      <c r="CN51" s="1310"/>
      <c r="CO51" s="1311"/>
      <c r="CP51" s="1311"/>
      <c r="CQ51" s="1311"/>
      <c r="CR51" s="1311"/>
      <c r="CS51" s="1311"/>
      <c r="CT51" s="1311"/>
      <c r="CU51" s="1311"/>
      <c r="CV51" s="1310"/>
      <c r="CW51" s="1311"/>
      <c r="CX51" s="1311"/>
      <c r="CY51" s="1311"/>
      <c r="CZ51" s="1311"/>
      <c r="DA51" s="1311"/>
      <c r="DB51" s="1311"/>
      <c r="DC51" s="1311"/>
    </row>
    <row r="52" spans="1:109" ht="13.2" x14ac:dyDescent="0.2">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583</v>
      </c>
      <c r="BC53" s="1312"/>
      <c r="BD53" s="1312"/>
      <c r="BE53" s="1312"/>
      <c r="BF53" s="1312"/>
      <c r="BG53" s="1312"/>
      <c r="BH53" s="1312"/>
      <c r="BI53" s="1312"/>
      <c r="BJ53" s="1312"/>
      <c r="BK53" s="1312"/>
      <c r="BL53" s="1312"/>
      <c r="BM53" s="1312"/>
      <c r="BN53" s="1312"/>
      <c r="BO53" s="1312"/>
      <c r="BP53" s="1310"/>
      <c r="BQ53" s="1311"/>
      <c r="BR53" s="1311"/>
      <c r="BS53" s="1311"/>
      <c r="BT53" s="1311"/>
      <c r="BU53" s="1311"/>
      <c r="BV53" s="1311"/>
      <c r="BW53" s="1311"/>
      <c r="BX53" s="1311">
        <v>63.1</v>
      </c>
      <c r="BY53" s="1311"/>
      <c r="BZ53" s="1311"/>
      <c r="CA53" s="1311"/>
      <c r="CB53" s="1311"/>
      <c r="CC53" s="1311"/>
      <c r="CD53" s="1311"/>
      <c r="CE53" s="1311"/>
      <c r="CF53" s="1310"/>
      <c r="CG53" s="1311"/>
      <c r="CH53" s="1311"/>
      <c r="CI53" s="1311"/>
      <c r="CJ53" s="1311"/>
      <c r="CK53" s="1311"/>
      <c r="CL53" s="1311"/>
      <c r="CM53" s="1311"/>
      <c r="CN53" s="1310"/>
      <c r="CO53" s="1311"/>
      <c r="CP53" s="1311"/>
      <c r="CQ53" s="1311"/>
      <c r="CR53" s="1311"/>
      <c r="CS53" s="1311"/>
      <c r="CT53" s="1311"/>
      <c r="CU53" s="1311"/>
      <c r="CV53" s="1310"/>
      <c r="CW53" s="1311"/>
      <c r="CX53" s="1311"/>
      <c r="CY53" s="1311"/>
      <c r="CZ53" s="1311"/>
      <c r="DA53" s="1311"/>
      <c r="DB53" s="1311"/>
      <c r="DC53" s="1311"/>
    </row>
    <row r="54" spans="1:109" ht="13.2" x14ac:dyDescent="0.2">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402"/>
      <c r="B55" s="394"/>
      <c r="G55" s="1305"/>
      <c r="H55" s="1305"/>
      <c r="I55" s="1305"/>
      <c r="J55" s="1305"/>
      <c r="K55" s="1322"/>
      <c r="L55" s="1322"/>
      <c r="M55" s="1322"/>
      <c r="N55" s="1322"/>
      <c r="AN55" s="1309" t="s">
        <v>584</v>
      </c>
      <c r="AO55" s="1309"/>
      <c r="AP55" s="1309"/>
      <c r="AQ55" s="1309"/>
      <c r="AR55" s="1309"/>
      <c r="AS55" s="1309"/>
      <c r="AT55" s="1309"/>
      <c r="AU55" s="1309"/>
      <c r="AV55" s="1309"/>
      <c r="AW55" s="1309"/>
      <c r="AX55" s="1309"/>
      <c r="AY55" s="1309"/>
      <c r="AZ55" s="1309"/>
      <c r="BA55" s="1309"/>
      <c r="BB55" s="1312" t="s">
        <v>582</v>
      </c>
      <c r="BC55" s="1312"/>
      <c r="BD55" s="1312"/>
      <c r="BE55" s="1312"/>
      <c r="BF55" s="1312"/>
      <c r="BG55" s="1312"/>
      <c r="BH55" s="1312"/>
      <c r="BI55" s="1312"/>
      <c r="BJ55" s="1312"/>
      <c r="BK55" s="1312"/>
      <c r="BL55" s="1312"/>
      <c r="BM55" s="1312"/>
      <c r="BN55" s="1312"/>
      <c r="BO55" s="1312"/>
      <c r="BP55" s="1310"/>
      <c r="BQ55" s="1311"/>
      <c r="BR55" s="1311"/>
      <c r="BS55" s="1311"/>
      <c r="BT55" s="1311"/>
      <c r="BU55" s="1311"/>
      <c r="BV55" s="1311"/>
      <c r="BW55" s="1311"/>
      <c r="BX55" s="1311">
        <v>25.4</v>
      </c>
      <c r="BY55" s="1311"/>
      <c r="BZ55" s="1311"/>
      <c r="CA55" s="1311"/>
      <c r="CB55" s="1311"/>
      <c r="CC55" s="1311"/>
      <c r="CD55" s="1311"/>
      <c r="CE55" s="1311"/>
      <c r="CF55" s="1310"/>
      <c r="CG55" s="1311"/>
      <c r="CH55" s="1311"/>
      <c r="CI55" s="1311"/>
      <c r="CJ55" s="1311"/>
      <c r="CK55" s="1311"/>
      <c r="CL55" s="1311"/>
      <c r="CM55" s="1311"/>
      <c r="CN55" s="1310"/>
      <c r="CO55" s="1311"/>
      <c r="CP55" s="1311"/>
      <c r="CQ55" s="1311"/>
      <c r="CR55" s="1311"/>
      <c r="CS55" s="1311"/>
      <c r="CT55" s="1311"/>
      <c r="CU55" s="1311"/>
      <c r="CV55" s="1310"/>
      <c r="CW55" s="1311"/>
      <c r="CX55" s="1311"/>
      <c r="CY55" s="1311"/>
      <c r="CZ55" s="1311"/>
      <c r="DA55" s="1311"/>
      <c r="DB55" s="1311"/>
      <c r="DC55" s="1311"/>
    </row>
    <row r="56" spans="1:109" ht="13.2" x14ac:dyDescent="0.2">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2" customFormat="1" ht="13.2" x14ac:dyDescent="0.2">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583</v>
      </c>
      <c r="BC57" s="1312"/>
      <c r="BD57" s="1312"/>
      <c r="BE57" s="1312"/>
      <c r="BF57" s="1312"/>
      <c r="BG57" s="1312"/>
      <c r="BH57" s="1312"/>
      <c r="BI57" s="1312"/>
      <c r="BJ57" s="1312"/>
      <c r="BK57" s="1312"/>
      <c r="BL57" s="1312"/>
      <c r="BM57" s="1312"/>
      <c r="BN57" s="1312"/>
      <c r="BO57" s="1312"/>
      <c r="BP57" s="1310"/>
      <c r="BQ57" s="1311"/>
      <c r="BR57" s="1311"/>
      <c r="BS57" s="1311"/>
      <c r="BT57" s="1311"/>
      <c r="BU57" s="1311"/>
      <c r="BV57" s="1311"/>
      <c r="BW57" s="1311"/>
      <c r="BX57" s="1311">
        <v>52.6</v>
      </c>
      <c r="BY57" s="1311"/>
      <c r="BZ57" s="1311"/>
      <c r="CA57" s="1311"/>
      <c r="CB57" s="1311"/>
      <c r="CC57" s="1311"/>
      <c r="CD57" s="1311"/>
      <c r="CE57" s="1311"/>
      <c r="CF57" s="1310"/>
      <c r="CG57" s="1311"/>
      <c r="CH57" s="1311"/>
      <c r="CI57" s="1311"/>
      <c r="CJ57" s="1311"/>
      <c r="CK57" s="1311"/>
      <c r="CL57" s="1311"/>
      <c r="CM57" s="1311"/>
      <c r="CN57" s="1310"/>
      <c r="CO57" s="1311"/>
      <c r="CP57" s="1311"/>
      <c r="CQ57" s="1311"/>
      <c r="CR57" s="1311"/>
      <c r="CS57" s="1311"/>
      <c r="CT57" s="1311"/>
      <c r="CU57" s="1311"/>
      <c r="CV57" s="1310"/>
      <c r="CW57" s="1311"/>
      <c r="CX57" s="1311"/>
      <c r="CY57" s="1311"/>
      <c r="CZ57" s="1311"/>
      <c r="DA57" s="1311"/>
      <c r="DB57" s="1311"/>
      <c r="DC57" s="1311"/>
      <c r="DD57" s="407"/>
      <c r="DE57" s="406"/>
    </row>
    <row r="58" spans="1:109" s="402" customFormat="1" ht="13.2" x14ac:dyDescent="0.2">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585</v>
      </c>
    </row>
    <row r="64" spans="1:109" ht="13.2" x14ac:dyDescent="0.2">
      <c r="B64" s="394"/>
      <c r="G64" s="401"/>
      <c r="I64" s="414"/>
      <c r="J64" s="414"/>
      <c r="K64" s="414"/>
      <c r="L64" s="414"/>
      <c r="M64" s="414"/>
      <c r="N64" s="415"/>
      <c r="AM64" s="401"/>
      <c r="AN64" s="401" t="s">
        <v>579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13" t="s">
        <v>588</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ht="13.2" x14ac:dyDescent="0.2">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ht="13.2" x14ac:dyDescent="0.2">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ht="13.2" x14ac:dyDescent="0.2">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ht="13.2" x14ac:dyDescent="0.2">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580</v>
      </c>
    </row>
    <row r="72" spans="2:107" ht="13.2" x14ac:dyDescent="0.2">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535</v>
      </c>
      <c r="BQ72" s="1309"/>
      <c r="BR72" s="1309"/>
      <c r="BS72" s="1309"/>
      <c r="BT72" s="1309"/>
      <c r="BU72" s="1309"/>
      <c r="BV72" s="1309"/>
      <c r="BW72" s="1309"/>
      <c r="BX72" s="1309" t="s">
        <v>536</v>
      </c>
      <c r="BY72" s="1309"/>
      <c r="BZ72" s="1309"/>
      <c r="CA72" s="1309"/>
      <c r="CB72" s="1309"/>
      <c r="CC72" s="1309"/>
      <c r="CD72" s="1309"/>
      <c r="CE72" s="1309"/>
      <c r="CF72" s="1309" t="s">
        <v>537</v>
      </c>
      <c r="CG72" s="1309"/>
      <c r="CH72" s="1309"/>
      <c r="CI72" s="1309"/>
      <c r="CJ72" s="1309"/>
      <c r="CK72" s="1309"/>
      <c r="CL72" s="1309"/>
      <c r="CM72" s="1309"/>
      <c r="CN72" s="1309" t="s">
        <v>538</v>
      </c>
      <c r="CO72" s="1309"/>
      <c r="CP72" s="1309"/>
      <c r="CQ72" s="1309"/>
      <c r="CR72" s="1309"/>
      <c r="CS72" s="1309"/>
      <c r="CT72" s="1309"/>
      <c r="CU72" s="1309"/>
      <c r="CV72" s="1309" t="s">
        <v>539</v>
      </c>
      <c r="CW72" s="1309"/>
      <c r="CX72" s="1309"/>
      <c r="CY72" s="1309"/>
      <c r="CZ72" s="1309"/>
      <c r="DA72" s="1309"/>
      <c r="DB72" s="1309"/>
      <c r="DC72" s="1309"/>
    </row>
    <row r="73" spans="2:107" ht="13.2" x14ac:dyDescent="0.2">
      <c r="B73" s="394"/>
      <c r="G73" s="1323"/>
      <c r="H73" s="1323"/>
      <c r="I73" s="1323"/>
      <c r="J73" s="1323"/>
      <c r="K73" s="1326"/>
      <c r="L73" s="1326"/>
      <c r="M73" s="1326"/>
      <c r="N73" s="1326"/>
      <c r="AM73" s="403"/>
      <c r="AN73" s="1312" t="s">
        <v>581</v>
      </c>
      <c r="AO73" s="1312"/>
      <c r="AP73" s="1312"/>
      <c r="AQ73" s="1312"/>
      <c r="AR73" s="1312"/>
      <c r="AS73" s="1312"/>
      <c r="AT73" s="1312"/>
      <c r="AU73" s="1312"/>
      <c r="AV73" s="1312"/>
      <c r="AW73" s="1312"/>
      <c r="AX73" s="1312"/>
      <c r="AY73" s="1312"/>
      <c r="AZ73" s="1312"/>
      <c r="BA73" s="1312"/>
      <c r="BB73" s="1312" t="s">
        <v>582</v>
      </c>
      <c r="BC73" s="1312"/>
      <c r="BD73" s="1312"/>
      <c r="BE73" s="1312"/>
      <c r="BF73" s="1312"/>
      <c r="BG73" s="1312"/>
      <c r="BH73" s="1312"/>
      <c r="BI73" s="1312"/>
      <c r="BJ73" s="1312"/>
      <c r="BK73" s="1312"/>
      <c r="BL73" s="1312"/>
      <c r="BM73" s="1312"/>
      <c r="BN73" s="1312"/>
      <c r="BO73" s="1312"/>
      <c r="BP73" s="1311">
        <v>40.200000000000003</v>
      </c>
      <c r="BQ73" s="1311"/>
      <c r="BR73" s="1311"/>
      <c r="BS73" s="1311"/>
      <c r="BT73" s="1311"/>
      <c r="BU73" s="1311"/>
      <c r="BV73" s="1311"/>
      <c r="BW73" s="1311"/>
      <c r="BX73" s="1311">
        <v>34.200000000000003</v>
      </c>
      <c r="BY73" s="1311"/>
      <c r="BZ73" s="1311"/>
      <c r="CA73" s="1311"/>
      <c r="CB73" s="1311"/>
      <c r="CC73" s="1311"/>
      <c r="CD73" s="1311"/>
      <c r="CE73" s="1311"/>
      <c r="CF73" s="1311">
        <v>31.7</v>
      </c>
      <c r="CG73" s="1311"/>
      <c r="CH73" s="1311"/>
      <c r="CI73" s="1311"/>
      <c r="CJ73" s="1311"/>
      <c r="CK73" s="1311"/>
      <c r="CL73" s="1311"/>
      <c r="CM73" s="1311"/>
      <c r="CN73" s="1311">
        <v>36</v>
      </c>
      <c r="CO73" s="1311"/>
      <c r="CP73" s="1311"/>
      <c r="CQ73" s="1311"/>
      <c r="CR73" s="1311"/>
      <c r="CS73" s="1311"/>
      <c r="CT73" s="1311"/>
      <c r="CU73" s="1311"/>
      <c r="CV73" s="1311">
        <v>26.7</v>
      </c>
      <c r="CW73" s="1311"/>
      <c r="CX73" s="1311"/>
      <c r="CY73" s="1311"/>
      <c r="CZ73" s="1311"/>
      <c r="DA73" s="1311"/>
      <c r="DB73" s="1311"/>
      <c r="DC73" s="1311"/>
    </row>
    <row r="74" spans="2:107" ht="13.2" x14ac:dyDescent="0.2">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586</v>
      </c>
      <c r="BC75" s="1312"/>
      <c r="BD75" s="1312"/>
      <c r="BE75" s="1312"/>
      <c r="BF75" s="1312"/>
      <c r="BG75" s="1312"/>
      <c r="BH75" s="1312"/>
      <c r="BI75" s="1312"/>
      <c r="BJ75" s="1312"/>
      <c r="BK75" s="1312"/>
      <c r="BL75" s="1312"/>
      <c r="BM75" s="1312"/>
      <c r="BN75" s="1312"/>
      <c r="BO75" s="1312"/>
      <c r="BP75" s="1311">
        <v>3.5</v>
      </c>
      <c r="BQ75" s="1311"/>
      <c r="BR75" s="1311"/>
      <c r="BS75" s="1311"/>
      <c r="BT75" s="1311"/>
      <c r="BU75" s="1311"/>
      <c r="BV75" s="1311"/>
      <c r="BW75" s="1311"/>
      <c r="BX75" s="1311">
        <v>3.4</v>
      </c>
      <c r="BY75" s="1311"/>
      <c r="BZ75" s="1311"/>
      <c r="CA75" s="1311"/>
      <c r="CB75" s="1311"/>
      <c r="CC75" s="1311"/>
      <c r="CD75" s="1311"/>
      <c r="CE75" s="1311"/>
      <c r="CF75" s="1311">
        <v>3.4</v>
      </c>
      <c r="CG75" s="1311"/>
      <c r="CH75" s="1311"/>
      <c r="CI75" s="1311"/>
      <c r="CJ75" s="1311"/>
      <c r="CK75" s="1311"/>
      <c r="CL75" s="1311"/>
      <c r="CM75" s="1311"/>
      <c r="CN75" s="1311">
        <v>3.1</v>
      </c>
      <c r="CO75" s="1311"/>
      <c r="CP75" s="1311"/>
      <c r="CQ75" s="1311"/>
      <c r="CR75" s="1311"/>
      <c r="CS75" s="1311"/>
      <c r="CT75" s="1311"/>
      <c r="CU75" s="1311"/>
      <c r="CV75" s="1311">
        <v>2.2000000000000002</v>
      </c>
      <c r="CW75" s="1311"/>
      <c r="CX75" s="1311"/>
      <c r="CY75" s="1311"/>
      <c r="CZ75" s="1311"/>
      <c r="DA75" s="1311"/>
      <c r="DB75" s="1311"/>
      <c r="DC75" s="1311"/>
    </row>
    <row r="76" spans="2:107" ht="13.2" x14ac:dyDescent="0.2">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394"/>
      <c r="G77" s="1305"/>
      <c r="H77" s="1305"/>
      <c r="I77" s="1305"/>
      <c r="J77" s="1305"/>
      <c r="K77" s="1326"/>
      <c r="L77" s="1326"/>
      <c r="M77" s="1326"/>
      <c r="N77" s="1326"/>
      <c r="AN77" s="1309" t="s">
        <v>584</v>
      </c>
      <c r="AO77" s="1309"/>
      <c r="AP77" s="1309"/>
      <c r="AQ77" s="1309"/>
      <c r="AR77" s="1309"/>
      <c r="AS77" s="1309"/>
      <c r="AT77" s="1309"/>
      <c r="AU77" s="1309"/>
      <c r="AV77" s="1309"/>
      <c r="AW77" s="1309"/>
      <c r="AX77" s="1309"/>
      <c r="AY77" s="1309"/>
      <c r="AZ77" s="1309"/>
      <c r="BA77" s="1309"/>
      <c r="BB77" s="1312" t="s">
        <v>582</v>
      </c>
      <c r="BC77" s="1312"/>
      <c r="BD77" s="1312"/>
      <c r="BE77" s="1312"/>
      <c r="BF77" s="1312"/>
      <c r="BG77" s="1312"/>
      <c r="BH77" s="1312"/>
      <c r="BI77" s="1312"/>
      <c r="BJ77" s="1312"/>
      <c r="BK77" s="1312"/>
      <c r="BL77" s="1312"/>
      <c r="BM77" s="1312"/>
      <c r="BN77" s="1312"/>
      <c r="BO77" s="1312"/>
      <c r="BP77" s="1311">
        <v>30.5</v>
      </c>
      <c r="BQ77" s="1311"/>
      <c r="BR77" s="1311"/>
      <c r="BS77" s="1311"/>
      <c r="BT77" s="1311"/>
      <c r="BU77" s="1311"/>
      <c r="BV77" s="1311"/>
      <c r="BW77" s="1311"/>
      <c r="BX77" s="1311">
        <v>25.4</v>
      </c>
      <c r="BY77" s="1311"/>
      <c r="BZ77" s="1311"/>
      <c r="CA77" s="1311"/>
      <c r="CB77" s="1311"/>
      <c r="CC77" s="1311"/>
      <c r="CD77" s="1311"/>
      <c r="CE77" s="1311"/>
      <c r="CF77" s="1311">
        <v>16.600000000000001</v>
      </c>
      <c r="CG77" s="1311"/>
      <c r="CH77" s="1311"/>
      <c r="CI77" s="1311"/>
      <c r="CJ77" s="1311"/>
      <c r="CK77" s="1311"/>
      <c r="CL77" s="1311"/>
      <c r="CM77" s="1311"/>
      <c r="CN77" s="1311">
        <v>17.399999999999999</v>
      </c>
      <c r="CO77" s="1311"/>
      <c r="CP77" s="1311"/>
      <c r="CQ77" s="1311"/>
      <c r="CR77" s="1311"/>
      <c r="CS77" s="1311"/>
      <c r="CT77" s="1311"/>
      <c r="CU77" s="1311"/>
      <c r="CV77" s="1311">
        <v>12.1</v>
      </c>
      <c r="CW77" s="1311"/>
      <c r="CX77" s="1311"/>
      <c r="CY77" s="1311"/>
      <c r="CZ77" s="1311"/>
      <c r="DA77" s="1311"/>
      <c r="DB77" s="1311"/>
      <c r="DC77" s="1311"/>
    </row>
    <row r="78" spans="2:107" ht="13.2" x14ac:dyDescent="0.2">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586</v>
      </c>
      <c r="BC79" s="1312"/>
      <c r="BD79" s="1312"/>
      <c r="BE79" s="1312"/>
      <c r="BF79" s="1312"/>
      <c r="BG79" s="1312"/>
      <c r="BH79" s="1312"/>
      <c r="BI79" s="1312"/>
      <c r="BJ79" s="1312"/>
      <c r="BK79" s="1312"/>
      <c r="BL79" s="1312"/>
      <c r="BM79" s="1312"/>
      <c r="BN79" s="1312"/>
      <c r="BO79" s="1312"/>
      <c r="BP79" s="1311">
        <v>5.2</v>
      </c>
      <c r="BQ79" s="1311"/>
      <c r="BR79" s="1311"/>
      <c r="BS79" s="1311"/>
      <c r="BT79" s="1311"/>
      <c r="BU79" s="1311"/>
      <c r="BV79" s="1311"/>
      <c r="BW79" s="1311"/>
      <c r="BX79" s="1311">
        <v>4.8</v>
      </c>
      <c r="BY79" s="1311"/>
      <c r="BZ79" s="1311"/>
      <c r="CA79" s="1311"/>
      <c r="CB79" s="1311"/>
      <c r="CC79" s="1311"/>
      <c r="CD79" s="1311"/>
      <c r="CE79" s="1311"/>
      <c r="CF79" s="1311">
        <v>3.6</v>
      </c>
      <c r="CG79" s="1311"/>
      <c r="CH79" s="1311"/>
      <c r="CI79" s="1311"/>
      <c r="CJ79" s="1311"/>
      <c r="CK79" s="1311"/>
      <c r="CL79" s="1311"/>
      <c r="CM79" s="1311"/>
      <c r="CN79" s="1311">
        <v>3.6</v>
      </c>
      <c r="CO79" s="1311"/>
      <c r="CP79" s="1311"/>
      <c r="CQ79" s="1311"/>
      <c r="CR79" s="1311"/>
      <c r="CS79" s="1311"/>
      <c r="CT79" s="1311"/>
      <c r="CU79" s="1311"/>
      <c r="CV79" s="1311">
        <v>3.5</v>
      </c>
      <c r="CW79" s="1311"/>
      <c r="CX79" s="1311"/>
      <c r="CY79" s="1311"/>
      <c r="CZ79" s="1311"/>
      <c r="DA79" s="1311"/>
      <c r="DB79" s="1311"/>
      <c r="DC79" s="1311"/>
    </row>
    <row r="80" spans="2:107" ht="13.2" x14ac:dyDescent="0.2">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FXKIDcIah/GTs5APGQ3O+CjyNwoKvEIK8Zxpv9Sgnvj7WHbWvTiJ4d/07xKUFiL6CRjF94hToTLANJJWjH9O2w==" saltValue="VPJfwNyvhCafmZcbM5P5G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587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xpGLBRn944Vlj9txrbPq5JBiZrSYXDS8YsCthfHzsAnjYIfXoChFoTPhooht+ymwC8J5U7oM0XrLm4nqxCWYFw==" saltValue="OMDpxFiLbnG+uAKeflbo6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481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0+rYya+y3ZrS9R3iZZRxC1CkOW/ioeVeD0Dg4EsT9Gjv9UMfL6yqlJKlTWbzRvkF8yiyM2Bu5V3ek7bfvfUGCg==" saltValue="Twgs3ckolzqFnJTJ4W0Gt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532</v>
      </c>
      <c r="G2" s="156"/>
      <c r="H2" s="157"/>
    </row>
    <row r="3" spans="1:8" x14ac:dyDescent="0.2">
      <c r="A3" s="153" t="s">
        <v>525</v>
      </c>
      <c r="B3" s="158"/>
      <c r="C3" s="159"/>
      <c r="D3" s="160">
        <v>32108</v>
      </c>
      <c r="E3" s="161"/>
      <c r="F3" s="162">
        <v>45117</v>
      </c>
      <c r="G3" s="163"/>
      <c r="H3" s="164"/>
    </row>
    <row r="4" spans="1:8" x14ac:dyDescent="0.2">
      <c r="A4" s="165"/>
      <c r="B4" s="166"/>
      <c r="C4" s="167"/>
      <c r="D4" s="168">
        <v>18305</v>
      </c>
      <c r="E4" s="169"/>
      <c r="F4" s="170">
        <v>25589</v>
      </c>
      <c r="G4" s="171"/>
      <c r="H4" s="172"/>
    </row>
    <row r="5" spans="1:8" x14ac:dyDescent="0.2">
      <c r="A5" s="153" t="s">
        <v>527</v>
      </c>
      <c r="B5" s="158"/>
      <c r="C5" s="159"/>
      <c r="D5" s="160">
        <v>30663</v>
      </c>
      <c r="E5" s="161"/>
      <c r="F5" s="162">
        <v>39951</v>
      </c>
      <c r="G5" s="163"/>
      <c r="H5" s="164"/>
    </row>
    <row r="6" spans="1:8" x14ac:dyDescent="0.2">
      <c r="A6" s="165"/>
      <c r="B6" s="166"/>
      <c r="C6" s="167"/>
      <c r="D6" s="168">
        <v>23197</v>
      </c>
      <c r="E6" s="169"/>
      <c r="F6" s="170">
        <v>22555</v>
      </c>
      <c r="G6" s="171"/>
      <c r="H6" s="172"/>
    </row>
    <row r="7" spans="1:8" x14ac:dyDescent="0.2">
      <c r="A7" s="153" t="s">
        <v>528</v>
      </c>
      <c r="B7" s="158"/>
      <c r="C7" s="159"/>
      <c r="D7" s="160">
        <v>29232</v>
      </c>
      <c r="E7" s="161"/>
      <c r="F7" s="162">
        <v>39893</v>
      </c>
      <c r="G7" s="163"/>
      <c r="H7" s="164"/>
    </row>
    <row r="8" spans="1:8" x14ac:dyDescent="0.2">
      <c r="A8" s="165"/>
      <c r="B8" s="166"/>
      <c r="C8" s="167"/>
      <c r="D8" s="168">
        <v>21344</v>
      </c>
      <c r="E8" s="169"/>
      <c r="F8" s="170">
        <v>26170</v>
      </c>
      <c r="G8" s="171"/>
      <c r="H8" s="172"/>
    </row>
    <row r="9" spans="1:8" x14ac:dyDescent="0.2">
      <c r="A9" s="153" t="s">
        <v>529</v>
      </c>
      <c r="B9" s="158"/>
      <c r="C9" s="159"/>
      <c r="D9" s="160">
        <v>37277</v>
      </c>
      <c r="E9" s="161"/>
      <c r="F9" s="162">
        <v>41080</v>
      </c>
      <c r="G9" s="163"/>
      <c r="H9" s="164"/>
    </row>
    <row r="10" spans="1:8" x14ac:dyDescent="0.2">
      <c r="A10" s="165"/>
      <c r="B10" s="166"/>
      <c r="C10" s="167"/>
      <c r="D10" s="168">
        <v>22525</v>
      </c>
      <c r="E10" s="169"/>
      <c r="F10" s="170">
        <v>27265</v>
      </c>
      <c r="G10" s="171"/>
      <c r="H10" s="172"/>
    </row>
    <row r="11" spans="1:8" x14ac:dyDescent="0.2">
      <c r="A11" s="153" t="s">
        <v>530</v>
      </c>
      <c r="B11" s="158"/>
      <c r="C11" s="159"/>
      <c r="D11" s="160">
        <v>24784</v>
      </c>
      <c r="E11" s="161"/>
      <c r="F11" s="162">
        <v>33173</v>
      </c>
      <c r="G11" s="163"/>
      <c r="H11" s="164"/>
    </row>
    <row r="12" spans="1:8" x14ac:dyDescent="0.2">
      <c r="A12" s="165"/>
      <c r="B12" s="166"/>
      <c r="C12" s="173"/>
      <c r="D12" s="168">
        <v>15624</v>
      </c>
      <c r="E12" s="169"/>
      <c r="F12" s="170">
        <v>20353</v>
      </c>
      <c r="G12" s="171"/>
      <c r="H12" s="172"/>
    </row>
    <row r="13" spans="1:8" x14ac:dyDescent="0.2">
      <c r="A13" s="153"/>
      <c r="B13" s="158"/>
      <c r="C13" s="174"/>
      <c r="D13" s="175">
        <v>30813</v>
      </c>
      <c r="E13" s="176"/>
      <c r="F13" s="177">
        <v>39843</v>
      </c>
      <c r="G13" s="178"/>
      <c r="H13" s="164"/>
    </row>
    <row r="14" spans="1:8" x14ac:dyDescent="0.2">
      <c r="A14" s="165"/>
      <c r="B14" s="166"/>
      <c r="C14" s="167"/>
      <c r="D14" s="168">
        <v>20199</v>
      </c>
      <c r="E14" s="169"/>
      <c r="F14" s="170">
        <v>24386</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8.14</v>
      </c>
      <c r="C19" s="179">
        <f>ROUND(VALUE(SUBSTITUTE(実質収支比率等に係る経年分析!G$48,"▲","-")),2)</f>
        <v>9.76</v>
      </c>
      <c r="D19" s="179">
        <f>ROUND(VALUE(SUBSTITUTE(実質収支比率等に係る経年分析!H$48,"▲","-")),2)</f>
        <v>5.51</v>
      </c>
      <c r="E19" s="179">
        <f>ROUND(VALUE(SUBSTITUTE(実質収支比率等に係る経年分析!I$48,"▲","-")),2)</f>
        <v>8.2100000000000009</v>
      </c>
      <c r="F19" s="179">
        <f>ROUND(VALUE(SUBSTITUTE(実質収支比率等に係る経年分析!J$48,"▲","-")),2)</f>
        <v>6.08</v>
      </c>
    </row>
    <row r="20" spans="1:11" x14ac:dyDescent="0.2">
      <c r="A20" s="179" t="s">
        <v>55</v>
      </c>
      <c r="B20" s="179">
        <f>ROUND(VALUE(SUBSTITUTE(実質収支比率等に係る経年分析!F$47,"▲","-")),2)</f>
        <v>11.54</v>
      </c>
      <c r="C20" s="179">
        <f>ROUND(VALUE(SUBSTITUTE(実質収支比率等に係る経年分析!G$47,"▲","-")),2)</f>
        <v>10.37</v>
      </c>
      <c r="D20" s="179">
        <f>ROUND(VALUE(SUBSTITUTE(実質収支比率等に係る経年分析!H$47,"▲","-")),2)</f>
        <v>10.79</v>
      </c>
      <c r="E20" s="179">
        <f>ROUND(VALUE(SUBSTITUTE(実質収支比率等に係る経年分析!I$47,"▲","-")),2)</f>
        <v>6.2</v>
      </c>
      <c r="F20" s="179">
        <f>ROUND(VALUE(SUBSTITUTE(実質収支比率等に係る経年分析!J$47,"▲","-")),2)</f>
        <v>8.74</v>
      </c>
    </row>
    <row r="21" spans="1:11" x14ac:dyDescent="0.2">
      <c r="A21" s="179" t="s">
        <v>56</v>
      </c>
      <c r="B21" s="179">
        <f>IF(ISNUMBER(VALUE(SUBSTITUTE(実質収支比率等に係る経年分析!F$49,"▲","-"))),ROUND(VALUE(SUBSTITUTE(実質収支比率等に係る経年分析!F$49,"▲","-")),2),NA())</f>
        <v>-3.93</v>
      </c>
      <c r="C21" s="179">
        <f>IF(ISNUMBER(VALUE(SUBSTITUTE(実質収支比率等に係る経年分析!G$49,"▲","-"))),ROUND(VALUE(SUBSTITUTE(実質収支比率等に係る経年分析!G$49,"▲","-")),2),NA())</f>
        <v>-2.8</v>
      </c>
      <c r="D21" s="179">
        <f>IF(ISNUMBER(VALUE(SUBSTITUTE(実質収支比率等に係る経年分析!H$49,"▲","-"))),ROUND(VALUE(SUBSTITUTE(実質収支比率等に係る経年分析!H$49,"▲","-")),2),NA())</f>
        <v>-8.01</v>
      </c>
      <c r="E21" s="179">
        <f>IF(ISNUMBER(VALUE(SUBSTITUTE(実質収支比率等に係る経年分析!I$49,"▲","-"))),ROUND(VALUE(SUBSTITUTE(実質収支比率等に係る経年分析!I$49,"▲","-")),2),NA())</f>
        <v>-4.03</v>
      </c>
      <c r="F21" s="179">
        <f>IF(ISNUMBER(VALUE(SUBSTITUTE(実質収支比率等に係る経年分析!J$49,"▲","-"))),ROUND(VALUE(SUBSTITUTE(実質収支比率等に係る経年分析!J$49,"▲","-")),2),NA())</f>
        <v>-3.19</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0.17</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3.01</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2">
      <c r="A31" s="180" t="str">
        <f>IF(連結実質赤字比率に係る赤字・黒字の構成分析!C$39="",NA(),連結実質赤字比率に係る赤字・黒字の構成分析!C$39)</f>
        <v>国民健康保険事業特別会計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0.97</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0.97</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0.77</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1.1000000000000001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0.08</v>
      </c>
    </row>
    <row r="32" spans="1:11" x14ac:dyDescent="0.2">
      <c r="A32" s="180" t="str">
        <f>IF(連結実質赤字比率に係る赤字・黒字の構成分析!C$38="",NA(),連結実質赤字比率に係る赤字・黒字の構成分析!C$38)</f>
        <v>後期高齢者医療事業特別会計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0.28999999999999998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0.34</v>
      </c>
    </row>
    <row r="33" spans="1:16" x14ac:dyDescent="0.2">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0.91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0.56000000000000005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0.93</v>
      </c>
    </row>
    <row r="34" spans="1:16" x14ac:dyDescent="0.2">
      <c r="A34" s="180" t="str">
        <f>IF(連結実質赤字比率に係る赤字・黒字の構成分析!C$36="",NA(),連結実質赤字比率に係る赤字・黒字の構成分析!C$36)</f>
        <v>公共下水道事業会計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1.51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1.92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2.79</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8.14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9.76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8.1999999999999993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6.07</v>
      </c>
    </row>
    <row r="36" spans="1:16" x14ac:dyDescent="0.2">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4.74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4.55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6.35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6.94</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5261</v>
      </c>
      <c r="E42" s="181"/>
      <c r="F42" s="181"/>
      <c r="G42" s="181">
        <f>'実質公債費比率（分子）の構造'!L$52</f>
        <v>4814</v>
      </c>
      <c r="H42" s="181"/>
      <c r="I42" s="181"/>
      <c r="J42" s="181">
        <f>'実質公債費比率（分子）の構造'!M$52</f>
        <v>5032</v>
      </c>
      <c r="K42" s="181"/>
      <c r="L42" s="181"/>
      <c r="M42" s="181">
        <f>'実質公債費比率（分子）の構造'!N$52</f>
        <v>5118</v>
      </c>
      <c r="N42" s="181"/>
      <c r="O42" s="181"/>
      <c r="P42" s="181">
        <f>'実質公債費比率（分子）の構造'!O$52</f>
        <v>5140</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146</v>
      </c>
      <c r="C44" s="181"/>
      <c r="D44" s="181"/>
      <c r="E44" s="181">
        <f>'実質公債費比率（分子）の構造'!L$50</f>
        <v>141</v>
      </c>
      <c r="F44" s="181"/>
      <c r="G44" s="181"/>
      <c r="H44" s="181">
        <f>'実質公債費比率（分子）の構造'!M$50</f>
        <v>139</v>
      </c>
      <c r="I44" s="181"/>
      <c r="J44" s="181"/>
      <c r="K44" s="181">
        <f>'実質公債費比率（分子）の構造'!N$50</f>
        <v>136</v>
      </c>
      <c r="L44" s="181"/>
      <c r="M44" s="181"/>
      <c r="N44" s="181">
        <f>'実質公債費比率（分子）の構造'!O$50</f>
        <v>134</v>
      </c>
      <c r="O44" s="181"/>
      <c r="P44" s="181"/>
    </row>
    <row r="45" spans="1:16" x14ac:dyDescent="0.2">
      <c r="A45" s="181" t="s">
        <v>66</v>
      </c>
      <c r="B45" s="181">
        <f>'実質公債費比率（分子）の構造'!K$49</f>
        <v>35</v>
      </c>
      <c r="C45" s="181"/>
      <c r="D45" s="181"/>
      <c r="E45" s="181">
        <f>'実質公債費比率（分子）の構造'!L$49</f>
        <v>56</v>
      </c>
      <c r="F45" s="181"/>
      <c r="G45" s="181"/>
      <c r="H45" s="181">
        <f>'実質公債費比率（分子）の構造'!M$49</f>
        <v>305</v>
      </c>
      <c r="I45" s="181"/>
      <c r="J45" s="181"/>
      <c r="K45" s="181">
        <f>'実質公債費比率（分子）の構造'!N$49</f>
        <v>305</v>
      </c>
      <c r="L45" s="181"/>
      <c r="M45" s="181"/>
      <c r="N45" s="181">
        <f>'実質公債費比率（分子）の構造'!O$49</f>
        <v>304</v>
      </c>
      <c r="O45" s="181"/>
      <c r="P45" s="181"/>
    </row>
    <row r="46" spans="1:16" x14ac:dyDescent="0.2">
      <c r="A46" s="181" t="s">
        <v>67</v>
      </c>
      <c r="B46" s="181">
        <f>'実質公債費比率（分子）の構造'!K$48</f>
        <v>1866</v>
      </c>
      <c r="C46" s="181"/>
      <c r="D46" s="181"/>
      <c r="E46" s="181">
        <f>'実質公債費比率（分子）の構造'!L$48</f>
        <v>1915</v>
      </c>
      <c r="F46" s="181"/>
      <c r="G46" s="181"/>
      <c r="H46" s="181">
        <f>'実質公債費比率（分子）の構造'!M$48</f>
        <v>2046</v>
      </c>
      <c r="I46" s="181"/>
      <c r="J46" s="181"/>
      <c r="K46" s="181">
        <f>'実質公債費比率（分子）の構造'!N$48</f>
        <v>1822</v>
      </c>
      <c r="L46" s="181"/>
      <c r="M46" s="181"/>
      <c r="N46" s="181">
        <f>'実質公債費比率（分子）の構造'!O$48</f>
        <v>1765</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3937</v>
      </c>
      <c r="C49" s="181"/>
      <c r="D49" s="181"/>
      <c r="E49" s="181">
        <f>'実質公債費比率（分子）の構造'!L$45</f>
        <v>3681</v>
      </c>
      <c r="F49" s="181"/>
      <c r="G49" s="181"/>
      <c r="H49" s="181">
        <f>'実質公債費比率（分子）の構造'!M$45</f>
        <v>3468</v>
      </c>
      <c r="I49" s="181"/>
      <c r="J49" s="181"/>
      <c r="K49" s="181">
        <f>'実質公債費比率（分子）の構造'!N$45</f>
        <v>3345</v>
      </c>
      <c r="L49" s="181"/>
      <c r="M49" s="181"/>
      <c r="N49" s="181">
        <f>'実質公債費比率（分子）の構造'!O$45</f>
        <v>3266</v>
      </c>
      <c r="O49" s="181"/>
      <c r="P49" s="181"/>
    </row>
    <row r="50" spans="1:16" x14ac:dyDescent="0.2">
      <c r="A50" s="181" t="s">
        <v>71</v>
      </c>
      <c r="B50" s="181" t="e">
        <f>NA()</f>
        <v>#N/A</v>
      </c>
      <c r="C50" s="181">
        <f>IF(ISNUMBER('実質公債費比率（分子）の構造'!K$53),'実質公債費比率（分子）の構造'!K$53,NA())</f>
        <v>723</v>
      </c>
      <c r="D50" s="181" t="e">
        <f>NA()</f>
        <v>#N/A</v>
      </c>
      <c r="E50" s="181" t="e">
        <f>NA()</f>
        <v>#N/A</v>
      </c>
      <c r="F50" s="181">
        <f>IF(ISNUMBER('実質公債費比率（分子）の構造'!L$53),'実質公債費比率（分子）の構造'!L$53,NA())</f>
        <v>979</v>
      </c>
      <c r="G50" s="181" t="e">
        <f>NA()</f>
        <v>#N/A</v>
      </c>
      <c r="H50" s="181" t="e">
        <f>NA()</f>
        <v>#N/A</v>
      </c>
      <c r="I50" s="181">
        <f>IF(ISNUMBER('実質公債費比率（分子）の構造'!M$53),'実質公債費比率（分子）の構造'!M$53,NA())</f>
        <v>926</v>
      </c>
      <c r="J50" s="181" t="e">
        <f>NA()</f>
        <v>#N/A</v>
      </c>
      <c r="K50" s="181" t="e">
        <f>NA()</f>
        <v>#N/A</v>
      </c>
      <c r="L50" s="181">
        <f>IF(ISNUMBER('実質公債費比率（分子）の構造'!N$53),'実質公債費比率（分子）の構造'!N$53,NA())</f>
        <v>490</v>
      </c>
      <c r="M50" s="181" t="e">
        <f>NA()</f>
        <v>#N/A</v>
      </c>
      <c r="N50" s="181" t="e">
        <f>NA()</f>
        <v>#N/A</v>
      </c>
      <c r="O50" s="181">
        <f>IF(ISNUMBER('実質公債費比率（分子）の構造'!O$53),'実質公債費比率（分子）の構造'!O$53,NA())</f>
        <v>329</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43474</v>
      </c>
      <c r="E56" s="180"/>
      <c r="F56" s="180"/>
      <c r="G56" s="180">
        <f>'将来負担比率（分子）の構造'!J$52</f>
        <v>43696</v>
      </c>
      <c r="H56" s="180"/>
      <c r="I56" s="180"/>
      <c r="J56" s="180">
        <f>'将来負担比率（分子）の構造'!K$52</f>
        <v>43355</v>
      </c>
      <c r="K56" s="180"/>
      <c r="L56" s="180"/>
      <c r="M56" s="180">
        <f>'将来負担比率（分子）の構造'!L$52</f>
        <v>42720</v>
      </c>
      <c r="N56" s="180"/>
      <c r="O56" s="180"/>
      <c r="P56" s="180">
        <f>'将来負担比率（分子）の構造'!M$52</f>
        <v>42333</v>
      </c>
    </row>
    <row r="57" spans="1:16" x14ac:dyDescent="0.2">
      <c r="A57" s="180" t="s">
        <v>42</v>
      </c>
      <c r="B57" s="180"/>
      <c r="C57" s="180"/>
      <c r="D57" s="180">
        <f>'将来負担比率（分子）の構造'!I$51</f>
        <v>14933</v>
      </c>
      <c r="E57" s="180"/>
      <c r="F57" s="180"/>
      <c r="G57" s="180">
        <f>'将来負担比率（分子）の構造'!J$51</f>
        <v>14355</v>
      </c>
      <c r="H57" s="180"/>
      <c r="I57" s="180"/>
      <c r="J57" s="180">
        <f>'将来負担比率（分子）の構造'!K$51</f>
        <v>15107</v>
      </c>
      <c r="K57" s="180"/>
      <c r="L57" s="180"/>
      <c r="M57" s="180">
        <f>'将来負担比率（分子）の構造'!L$51</f>
        <v>15426</v>
      </c>
      <c r="N57" s="180"/>
      <c r="O57" s="180"/>
      <c r="P57" s="180">
        <f>'将来負担比率（分子）の構造'!M$51</f>
        <v>15454</v>
      </c>
    </row>
    <row r="58" spans="1:16" x14ac:dyDescent="0.2">
      <c r="A58" s="180" t="s">
        <v>41</v>
      </c>
      <c r="B58" s="180"/>
      <c r="C58" s="180"/>
      <c r="D58" s="180">
        <f>'将来負担比率（分子）の構造'!I$50</f>
        <v>4974</v>
      </c>
      <c r="E58" s="180"/>
      <c r="F58" s="180"/>
      <c r="G58" s="180">
        <f>'将来負担比率（分子）の構造'!J$50</f>
        <v>5167</v>
      </c>
      <c r="H58" s="180"/>
      <c r="I58" s="180"/>
      <c r="J58" s="180">
        <f>'将来負担比率（分子）の構造'!K$50</f>
        <v>5340</v>
      </c>
      <c r="K58" s="180"/>
      <c r="L58" s="180"/>
      <c r="M58" s="180">
        <f>'将来負担比率（分子）の構造'!L$50</f>
        <v>4078</v>
      </c>
      <c r="N58" s="180"/>
      <c r="O58" s="180"/>
      <c r="P58" s="180">
        <f>'将来負担比率（分子）の構造'!M$50</f>
        <v>4667</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f>'将来負担比率（分子）の構造'!I$46</f>
        <v>2538</v>
      </c>
      <c r="C61" s="180"/>
      <c r="D61" s="180"/>
      <c r="E61" s="180">
        <f>'将来負担比率（分子）の構造'!J$46</f>
        <v>2352</v>
      </c>
      <c r="F61" s="180"/>
      <c r="G61" s="180"/>
      <c r="H61" s="180">
        <f>'将来負担比率（分子）の構造'!K$46</f>
        <v>2179</v>
      </c>
      <c r="I61" s="180"/>
      <c r="J61" s="180"/>
      <c r="K61" s="180">
        <f>'将来負担比率（分子）の構造'!L$46</f>
        <v>1830</v>
      </c>
      <c r="L61" s="180"/>
      <c r="M61" s="180"/>
      <c r="N61" s="180">
        <f>'将来負担比率（分子）の構造'!M$46</f>
        <v>1540</v>
      </c>
      <c r="O61" s="180"/>
      <c r="P61" s="180"/>
    </row>
    <row r="62" spans="1:16" x14ac:dyDescent="0.2">
      <c r="A62" s="180" t="s">
        <v>35</v>
      </c>
      <c r="B62" s="180">
        <f>'将来負担比率（分子）の構造'!I$45</f>
        <v>7741</v>
      </c>
      <c r="C62" s="180"/>
      <c r="D62" s="180"/>
      <c r="E62" s="180">
        <f>'将来負担比率（分子）の構造'!J$45</f>
        <v>7213</v>
      </c>
      <c r="F62" s="180"/>
      <c r="G62" s="180"/>
      <c r="H62" s="180">
        <f>'将来負担比率（分子）の構造'!K$45</f>
        <v>6776</v>
      </c>
      <c r="I62" s="180"/>
      <c r="J62" s="180"/>
      <c r="K62" s="180">
        <f>'将来負担比率（分子）の構造'!L$45</f>
        <v>6439</v>
      </c>
      <c r="L62" s="180"/>
      <c r="M62" s="180"/>
      <c r="N62" s="180">
        <f>'将来負担比率（分子）の構造'!M$45</f>
        <v>6201</v>
      </c>
      <c r="O62" s="180"/>
      <c r="P62" s="180"/>
    </row>
    <row r="63" spans="1:16" x14ac:dyDescent="0.2">
      <c r="A63" s="180" t="s">
        <v>34</v>
      </c>
      <c r="B63" s="180">
        <f>'将来負担比率（分子）の構造'!I$44</f>
        <v>3485</v>
      </c>
      <c r="C63" s="180"/>
      <c r="D63" s="180"/>
      <c r="E63" s="180">
        <f>'将来負担比率（分子）の構造'!J$44</f>
        <v>3463</v>
      </c>
      <c r="F63" s="180"/>
      <c r="G63" s="180"/>
      <c r="H63" s="180">
        <f>'将来負担比率（分子）の構造'!K$44</f>
        <v>3103</v>
      </c>
      <c r="I63" s="180"/>
      <c r="J63" s="180"/>
      <c r="K63" s="180">
        <f>'将来負担比率（分子）の構造'!L$44</f>
        <v>3868</v>
      </c>
      <c r="L63" s="180"/>
      <c r="M63" s="180"/>
      <c r="N63" s="180">
        <f>'将来負担比率（分子）の構造'!M$44</f>
        <v>3758</v>
      </c>
      <c r="O63" s="180"/>
      <c r="P63" s="180"/>
    </row>
    <row r="64" spans="1:16" x14ac:dyDescent="0.2">
      <c r="A64" s="180" t="s">
        <v>33</v>
      </c>
      <c r="B64" s="180">
        <f>'将来負担比率（分子）の構造'!I$43</f>
        <v>24485</v>
      </c>
      <c r="C64" s="180"/>
      <c r="D64" s="180"/>
      <c r="E64" s="180">
        <f>'将来負担比率（分子）の構造'!J$43</f>
        <v>23872</v>
      </c>
      <c r="F64" s="180"/>
      <c r="G64" s="180"/>
      <c r="H64" s="180">
        <f>'将来負担比率（分子）の構造'!K$43</f>
        <v>24832</v>
      </c>
      <c r="I64" s="180"/>
      <c r="J64" s="180"/>
      <c r="K64" s="180">
        <f>'将来負担比率（分子）の構造'!L$43</f>
        <v>23577</v>
      </c>
      <c r="L64" s="180"/>
      <c r="M64" s="180"/>
      <c r="N64" s="180">
        <f>'将来負担比率（分子）の構造'!M$43</f>
        <v>22052</v>
      </c>
      <c r="O64" s="180"/>
      <c r="P64" s="180"/>
    </row>
    <row r="65" spans="1:16" x14ac:dyDescent="0.2">
      <c r="A65" s="180" t="s">
        <v>32</v>
      </c>
      <c r="B65" s="180">
        <f>'将来負担比率（分子）の構造'!I$42</f>
        <v>2288</v>
      </c>
      <c r="C65" s="180"/>
      <c r="D65" s="180"/>
      <c r="E65" s="180">
        <f>'将来負担比率（分子）の構造'!J$42</f>
        <v>2174</v>
      </c>
      <c r="F65" s="180"/>
      <c r="G65" s="180"/>
      <c r="H65" s="180">
        <f>'将来負担比率（分子）の構造'!K$42</f>
        <v>2059</v>
      </c>
      <c r="I65" s="180"/>
      <c r="J65" s="180"/>
      <c r="K65" s="180">
        <f>'将来負担比率（分子）の構造'!L$42</f>
        <v>1944</v>
      </c>
      <c r="L65" s="180"/>
      <c r="M65" s="180"/>
      <c r="N65" s="180">
        <f>'将来負担比率（分子）の構造'!M$42</f>
        <v>1829</v>
      </c>
      <c r="O65" s="180"/>
      <c r="P65" s="180"/>
    </row>
    <row r="66" spans="1:16" x14ac:dyDescent="0.2">
      <c r="A66" s="180" t="s">
        <v>31</v>
      </c>
      <c r="B66" s="180">
        <f>'将来負担比率（分子）の構造'!I$41</f>
        <v>33016</v>
      </c>
      <c r="C66" s="180"/>
      <c r="D66" s="180"/>
      <c r="E66" s="180">
        <f>'将来負担比率（分子）の構造'!J$41</f>
        <v>32985</v>
      </c>
      <c r="F66" s="180"/>
      <c r="G66" s="180"/>
      <c r="H66" s="180">
        <f>'将来負担比率（分子）の構造'!K$41</f>
        <v>32968</v>
      </c>
      <c r="I66" s="180"/>
      <c r="J66" s="180"/>
      <c r="K66" s="180">
        <f>'将来負担比率（分子）の構造'!L$41</f>
        <v>33820</v>
      </c>
      <c r="L66" s="180"/>
      <c r="M66" s="180"/>
      <c r="N66" s="180">
        <f>'将来負担比率（分子）の構造'!M$41</f>
        <v>33987</v>
      </c>
      <c r="O66" s="180"/>
      <c r="P66" s="180"/>
    </row>
    <row r="67" spans="1:16" x14ac:dyDescent="0.2">
      <c r="A67" s="180" t="s">
        <v>75</v>
      </c>
      <c r="B67" s="180" t="e">
        <f>NA()</f>
        <v>#N/A</v>
      </c>
      <c r="C67" s="180">
        <f>IF(ISNUMBER('将来負担比率（分子）の構造'!I$53), IF('将来負担比率（分子）の構造'!I$53 &lt; 0, 0, '将来負担比率（分子）の構造'!I$53), NA())</f>
        <v>10172</v>
      </c>
      <c r="D67" s="180" t="e">
        <f>NA()</f>
        <v>#N/A</v>
      </c>
      <c r="E67" s="180" t="e">
        <f>NA()</f>
        <v>#N/A</v>
      </c>
      <c r="F67" s="180">
        <f>IF(ISNUMBER('将来負担比率（分子）の構造'!J$53), IF('将来負担比率（分子）の構造'!J$53 &lt; 0, 0, '将来負担比率（分子）の構造'!J$53), NA())</f>
        <v>8841</v>
      </c>
      <c r="G67" s="180" t="e">
        <f>NA()</f>
        <v>#N/A</v>
      </c>
      <c r="H67" s="180" t="e">
        <f>NA()</f>
        <v>#N/A</v>
      </c>
      <c r="I67" s="180">
        <f>IF(ISNUMBER('将来負担比率（分子）の構造'!K$53), IF('将来負担比率（分子）の構造'!K$53 &lt; 0, 0, '将来負担比率（分子）の構造'!K$53), NA())</f>
        <v>8113</v>
      </c>
      <c r="J67" s="180" t="e">
        <f>NA()</f>
        <v>#N/A</v>
      </c>
      <c r="K67" s="180" t="e">
        <f>NA()</f>
        <v>#N/A</v>
      </c>
      <c r="L67" s="180">
        <f>IF(ISNUMBER('将来負担比率（分子）の構造'!L$53), IF('将来負担比率（分子）の構造'!L$53 &lt; 0, 0, '将来負担比率（分子）の構造'!L$53), NA())</f>
        <v>9254</v>
      </c>
      <c r="M67" s="180" t="e">
        <f>NA()</f>
        <v>#N/A</v>
      </c>
      <c r="N67" s="180" t="e">
        <f>NA()</f>
        <v>#N/A</v>
      </c>
      <c r="O67" s="180">
        <f>IF(ISNUMBER('将来負担比率（分子）の構造'!M$53), IF('将来負担比率（分子）の構造'!M$53 &lt; 0, 0, '将来負担比率（分子）の構造'!M$53), NA())</f>
        <v>6913</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3141</v>
      </c>
      <c r="C72" s="184">
        <f>基金残高に係る経年分析!G55</f>
        <v>1815</v>
      </c>
      <c r="D72" s="184">
        <f>基金残高に係る経年分析!H55</f>
        <v>2581</v>
      </c>
    </row>
    <row r="73" spans="1:16" x14ac:dyDescent="0.2">
      <c r="A73" s="183" t="s">
        <v>78</v>
      </c>
      <c r="B73" s="184" t="str">
        <f>基金残高に係る経年分析!F56</f>
        <v>-</v>
      </c>
      <c r="C73" s="184" t="str">
        <f>基金残高に係る経年分析!G56</f>
        <v>-</v>
      </c>
      <c r="D73" s="184" t="str">
        <f>基金残高に係る経年分析!H56</f>
        <v>-</v>
      </c>
    </row>
    <row r="74" spans="1:16" x14ac:dyDescent="0.2">
      <c r="A74" s="183" t="s">
        <v>79</v>
      </c>
      <c r="B74" s="184">
        <f>基金残高に係る経年分析!F57</f>
        <v>1275</v>
      </c>
      <c r="C74" s="184">
        <f>基金残高に係る経年分析!G57</f>
        <v>1084</v>
      </c>
      <c r="D74" s="184">
        <f>基金残高に係る経年分析!H57</f>
        <v>876</v>
      </c>
    </row>
  </sheetData>
  <sheetProtection algorithmName="SHA-512" hashValue="jQNqySc8FBdZg4kKgq2MqkJ/gxQ4BSI42cJiYBooCefS+3txCelDIAFqyiT64tFM3+3CRjwAAugelmhI+lgD7A==" saltValue="mrFjAfHmyDL61j++a+gfa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209</v>
      </c>
      <c r="DI1" s="794"/>
      <c r="DJ1" s="794"/>
      <c r="DK1" s="794"/>
      <c r="DL1" s="794"/>
      <c r="DM1" s="794"/>
      <c r="DN1" s="795"/>
      <c r="DO1" s="225"/>
      <c r="DP1" s="793" t="s">
        <v>210</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212</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213</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214</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215</v>
      </c>
      <c r="S4" s="736"/>
      <c r="T4" s="736"/>
      <c r="U4" s="736"/>
      <c r="V4" s="736"/>
      <c r="W4" s="736"/>
      <c r="X4" s="736"/>
      <c r="Y4" s="737"/>
      <c r="Z4" s="735" t="s">
        <v>216</v>
      </c>
      <c r="AA4" s="736"/>
      <c r="AB4" s="736"/>
      <c r="AC4" s="737"/>
      <c r="AD4" s="735" t="s">
        <v>217</v>
      </c>
      <c r="AE4" s="736"/>
      <c r="AF4" s="736"/>
      <c r="AG4" s="736"/>
      <c r="AH4" s="736"/>
      <c r="AI4" s="736"/>
      <c r="AJ4" s="736"/>
      <c r="AK4" s="737"/>
      <c r="AL4" s="735" t="s">
        <v>216</v>
      </c>
      <c r="AM4" s="736"/>
      <c r="AN4" s="736"/>
      <c r="AO4" s="737"/>
      <c r="AP4" s="796" t="s">
        <v>218</v>
      </c>
      <c r="AQ4" s="796"/>
      <c r="AR4" s="796"/>
      <c r="AS4" s="796"/>
      <c r="AT4" s="796"/>
      <c r="AU4" s="796"/>
      <c r="AV4" s="796"/>
      <c r="AW4" s="796"/>
      <c r="AX4" s="796"/>
      <c r="AY4" s="796"/>
      <c r="AZ4" s="796"/>
      <c r="BA4" s="796"/>
      <c r="BB4" s="796"/>
      <c r="BC4" s="796"/>
      <c r="BD4" s="796"/>
      <c r="BE4" s="796"/>
      <c r="BF4" s="796"/>
      <c r="BG4" s="796" t="s">
        <v>219</v>
      </c>
      <c r="BH4" s="796"/>
      <c r="BI4" s="796"/>
      <c r="BJ4" s="796"/>
      <c r="BK4" s="796"/>
      <c r="BL4" s="796"/>
      <c r="BM4" s="796"/>
      <c r="BN4" s="796"/>
      <c r="BO4" s="796" t="s">
        <v>216</v>
      </c>
      <c r="BP4" s="796"/>
      <c r="BQ4" s="796"/>
      <c r="BR4" s="796"/>
      <c r="BS4" s="796" t="s">
        <v>220</v>
      </c>
      <c r="BT4" s="796"/>
      <c r="BU4" s="796"/>
      <c r="BV4" s="796"/>
      <c r="BW4" s="796"/>
      <c r="BX4" s="796"/>
      <c r="BY4" s="796"/>
      <c r="BZ4" s="796"/>
      <c r="CA4" s="796"/>
      <c r="CB4" s="796"/>
      <c r="CD4" s="778" t="s">
        <v>221</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222</v>
      </c>
      <c r="C5" s="761"/>
      <c r="D5" s="761"/>
      <c r="E5" s="761"/>
      <c r="F5" s="761"/>
      <c r="G5" s="761"/>
      <c r="H5" s="761"/>
      <c r="I5" s="761"/>
      <c r="J5" s="761"/>
      <c r="K5" s="761"/>
      <c r="L5" s="761"/>
      <c r="M5" s="761"/>
      <c r="N5" s="761"/>
      <c r="O5" s="761"/>
      <c r="P5" s="761"/>
      <c r="Q5" s="762"/>
      <c r="R5" s="726">
        <v>23165090</v>
      </c>
      <c r="S5" s="727"/>
      <c r="T5" s="727"/>
      <c r="U5" s="727"/>
      <c r="V5" s="727"/>
      <c r="W5" s="727"/>
      <c r="X5" s="727"/>
      <c r="Y5" s="773"/>
      <c r="Z5" s="791">
        <v>46.9</v>
      </c>
      <c r="AA5" s="791"/>
      <c r="AB5" s="791"/>
      <c r="AC5" s="791"/>
      <c r="AD5" s="792">
        <v>21535777</v>
      </c>
      <c r="AE5" s="792"/>
      <c r="AF5" s="792"/>
      <c r="AG5" s="792"/>
      <c r="AH5" s="792"/>
      <c r="AI5" s="792"/>
      <c r="AJ5" s="792"/>
      <c r="AK5" s="792"/>
      <c r="AL5" s="774">
        <v>77.599999999999994</v>
      </c>
      <c r="AM5" s="743"/>
      <c r="AN5" s="743"/>
      <c r="AO5" s="775"/>
      <c r="AP5" s="760" t="s">
        <v>223</v>
      </c>
      <c r="AQ5" s="761"/>
      <c r="AR5" s="761"/>
      <c r="AS5" s="761"/>
      <c r="AT5" s="761"/>
      <c r="AU5" s="761"/>
      <c r="AV5" s="761"/>
      <c r="AW5" s="761"/>
      <c r="AX5" s="761"/>
      <c r="AY5" s="761"/>
      <c r="AZ5" s="761"/>
      <c r="BA5" s="761"/>
      <c r="BB5" s="761"/>
      <c r="BC5" s="761"/>
      <c r="BD5" s="761"/>
      <c r="BE5" s="761"/>
      <c r="BF5" s="762"/>
      <c r="BG5" s="661">
        <v>21534757</v>
      </c>
      <c r="BH5" s="664"/>
      <c r="BI5" s="664"/>
      <c r="BJ5" s="664"/>
      <c r="BK5" s="664"/>
      <c r="BL5" s="664"/>
      <c r="BM5" s="664"/>
      <c r="BN5" s="665"/>
      <c r="BO5" s="723">
        <v>93</v>
      </c>
      <c r="BP5" s="723"/>
      <c r="BQ5" s="723"/>
      <c r="BR5" s="723"/>
      <c r="BS5" s="724">
        <v>153473</v>
      </c>
      <c r="BT5" s="724"/>
      <c r="BU5" s="724"/>
      <c r="BV5" s="724"/>
      <c r="BW5" s="724"/>
      <c r="BX5" s="724"/>
      <c r="BY5" s="724"/>
      <c r="BZ5" s="724"/>
      <c r="CA5" s="724"/>
      <c r="CB5" s="765"/>
      <c r="CD5" s="778" t="s">
        <v>218</v>
      </c>
      <c r="CE5" s="779"/>
      <c r="CF5" s="779"/>
      <c r="CG5" s="779"/>
      <c r="CH5" s="779"/>
      <c r="CI5" s="779"/>
      <c r="CJ5" s="779"/>
      <c r="CK5" s="779"/>
      <c r="CL5" s="779"/>
      <c r="CM5" s="779"/>
      <c r="CN5" s="779"/>
      <c r="CO5" s="779"/>
      <c r="CP5" s="779"/>
      <c r="CQ5" s="780"/>
      <c r="CR5" s="778" t="s">
        <v>224</v>
      </c>
      <c r="CS5" s="779"/>
      <c r="CT5" s="779"/>
      <c r="CU5" s="779"/>
      <c r="CV5" s="779"/>
      <c r="CW5" s="779"/>
      <c r="CX5" s="779"/>
      <c r="CY5" s="780"/>
      <c r="CZ5" s="778" t="s">
        <v>216</v>
      </c>
      <c r="DA5" s="779"/>
      <c r="DB5" s="779"/>
      <c r="DC5" s="780"/>
      <c r="DD5" s="778" t="s">
        <v>225</v>
      </c>
      <c r="DE5" s="779"/>
      <c r="DF5" s="779"/>
      <c r="DG5" s="779"/>
      <c r="DH5" s="779"/>
      <c r="DI5" s="779"/>
      <c r="DJ5" s="779"/>
      <c r="DK5" s="779"/>
      <c r="DL5" s="779"/>
      <c r="DM5" s="779"/>
      <c r="DN5" s="779"/>
      <c r="DO5" s="779"/>
      <c r="DP5" s="780"/>
      <c r="DQ5" s="778" t="s">
        <v>226</v>
      </c>
      <c r="DR5" s="779"/>
      <c r="DS5" s="779"/>
      <c r="DT5" s="779"/>
      <c r="DU5" s="779"/>
      <c r="DV5" s="779"/>
      <c r="DW5" s="779"/>
      <c r="DX5" s="779"/>
      <c r="DY5" s="779"/>
      <c r="DZ5" s="779"/>
      <c r="EA5" s="779"/>
      <c r="EB5" s="779"/>
      <c r="EC5" s="780"/>
    </row>
    <row r="6" spans="2:143" ht="11.25" customHeight="1" x14ac:dyDescent="0.2">
      <c r="B6" s="658" t="s">
        <v>227</v>
      </c>
      <c r="C6" s="659"/>
      <c r="D6" s="659"/>
      <c r="E6" s="659"/>
      <c r="F6" s="659"/>
      <c r="G6" s="659"/>
      <c r="H6" s="659"/>
      <c r="I6" s="659"/>
      <c r="J6" s="659"/>
      <c r="K6" s="659"/>
      <c r="L6" s="659"/>
      <c r="M6" s="659"/>
      <c r="N6" s="659"/>
      <c r="O6" s="659"/>
      <c r="P6" s="659"/>
      <c r="Q6" s="660"/>
      <c r="R6" s="661">
        <v>335376</v>
      </c>
      <c r="S6" s="664"/>
      <c r="T6" s="664"/>
      <c r="U6" s="664"/>
      <c r="V6" s="664"/>
      <c r="W6" s="664"/>
      <c r="X6" s="664"/>
      <c r="Y6" s="665"/>
      <c r="Z6" s="723">
        <v>0.7</v>
      </c>
      <c r="AA6" s="723"/>
      <c r="AB6" s="723"/>
      <c r="AC6" s="723"/>
      <c r="AD6" s="724">
        <v>335376</v>
      </c>
      <c r="AE6" s="724"/>
      <c r="AF6" s="724"/>
      <c r="AG6" s="724"/>
      <c r="AH6" s="724"/>
      <c r="AI6" s="724"/>
      <c r="AJ6" s="724"/>
      <c r="AK6" s="724"/>
      <c r="AL6" s="666">
        <v>1.2</v>
      </c>
      <c r="AM6" s="667"/>
      <c r="AN6" s="667"/>
      <c r="AO6" s="725"/>
      <c r="AP6" s="658" t="s">
        <v>228</v>
      </c>
      <c r="AQ6" s="659"/>
      <c r="AR6" s="659"/>
      <c r="AS6" s="659"/>
      <c r="AT6" s="659"/>
      <c r="AU6" s="659"/>
      <c r="AV6" s="659"/>
      <c r="AW6" s="659"/>
      <c r="AX6" s="659"/>
      <c r="AY6" s="659"/>
      <c r="AZ6" s="659"/>
      <c r="BA6" s="659"/>
      <c r="BB6" s="659"/>
      <c r="BC6" s="659"/>
      <c r="BD6" s="659"/>
      <c r="BE6" s="659"/>
      <c r="BF6" s="660"/>
      <c r="BG6" s="661">
        <v>21534757</v>
      </c>
      <c r="BH6" s="664"/>
      <c r="BI6" s="664"/>
      <c r="BJ6" s="664"/>
      <c r="BK6" s="664"/>
      <c r="BL6" s="664"/>
      <c r="BM6" s="664"/>
      <c r="BN6" s="665"/>
      <c r="BO6" s="723">
        <v>93</v>
      </c>
      <c r="BP6" s="723"/>
      <c r="BQ6" s="723"/>
      <c r="BR6" s="723"/>
      <c r="BS6" s="724">
        <v>153473</v>
      </c>
      <c r="BT6" s="724"/>
      <c r="BU6" s="724"/>
      <c r="BV6" s="724"/>
      <c r="BW6" s="724"/>
      <c r="BX6" s="724"/>
      <c r="BY6" s="724"/>
      <c r="BZ6" s="724"/>
      <c r="CA6" s="724"/>
      <c r="CB6" s="765"/>
      <c r="CD6" s="732" t="s">
        <v>229</v>
      </c>
      <c r="CE6" s="733"/>
      <c r="CF6" s="733"/>
      <c r="CG6" s="733"/>
      <c r="CH6" s="733"/>
      <c r="CI6" s="733"/>
      <c r="CJ6" s="733"/>
      <c r="CK6" s="733"/>
      <c r="CL6" s="733"/>
      <c r="CM6" s="733"/>
      <c r="CN6" s="733"/>
      <c r="CO6" s="733"/>
      <c r="CP6" s="733"/>
      <c r="CQ6" s="734"/>
      <c r="CR6" s="661">
        <v>340215</v>
      </c>
      <c r="CS6" s="664"/>
      <c r="CT6" s="664"/>
      <c r="CU6" s="664"/>
      <c r="CV6" s="664"/>
      <c r="CW6" s="664"/>
      <c r="CX6" s="664"/>
      <c r="CY6" s="665"/>
      <c r="CZ6" s="774">
        <v>0.7</v>
      </c>
      <c r="DA6" s="743"/>
      <c r="DB6" s="743"/>
      <c r="DC6" s="777"/>
      <c r="DD6" s="669">
        <v>1304</v>
      </c>
      <c r="DE6" s="664"/>
      <c r="DF6" s="664"/>
      <c r="DG6" s="664"/>
      <c r="DH6" s="664"/>
      <c r="DI6" s="664"/>
      <c r="DJ6" s="664"/>
      <c r="DK6" s="664"/>
      <c r="DL6" s="664"/>
      <c r="DM6" s="664"/>
      <c r="DN6" s="664"/>
      <c r="DO6" s="664"/>
      <c r="DP6" s="665"/>
      <c r="DQ6" s="669">
        <v>339481</v>
      </c>
      <c r="DR6" s="664"/>
      <c r="DS6" s="664"/>
      <c r="DT6" s="664"/>
      <c r="DU6" s="664"/>
      <c r="DV6" s="664"/>
      <c r="DW6" s="664"/>
      <c r="DX6" s="664"/>
      <c r="DY6" s="664"/>
      <c r="DZ6" s="664"/>
      <c r="EA6" s="664"/>
      <c r="EB6" s="664"/>
      <c r="EC6" s="704"/>
    </row>
    <row r="7" spans="2:143" ht="11.25" customHeight="1" x14ac:dyDescent="0.2">
      <c r="B7" s="658" t="s">
        <v>230</v>
      </c>
      <c r="C7" s="659"/>
      <c r="D7" s="659"/>
      <c r="E7" s="659"/>
      <c r="F7" s="659"/>
      <c r="G7" s="659"/>
      <c r="H7" s="659"/>
      <c r="I7" s="659"/>
      <c r="J7" s="659"/>
      <c r="K7" s="659"/>
      <c r="L7" s="659"/>
      <c r="M7" s="659"/>
      <c r="N7" s="659"/>
      <c r="O7" s="659"/>
      <c r="P7" s="659"/>
      <c r="Q7" s="660"/>
      <c r="R7" s="661">
        <v>26335</v>
      </c>
      <c r="S7" s="664"/>
      <c r="T7" s="664"/>
      <c r="U7" s="664"/>
      <c r="V7" s="664"/>
      <c r="W7" s="664"/>
      <c r="X7" s="664"/>
      <c r="Y7" s="665"/>
      <c r="Z7" s="723">
        <v>0.1</v>
      </c>
      <c r="AA7" s="723"/>
      <c r="AB7" s="723"/>
      <c r="AC7" s="723"/>
      <c r="AD7" s="724">
        <v>26335</v>
      </c>
      <c r="AE7" s="724"/>
      <c r="AF7" s="724"/>
      <c r="AG7" s="724"/>
      <c r="AH7" s="724"/>
      <c r="AI7" s="724"/>
      <c r="AJ7" s="724"/>
      <c r="AK7" s="724"/>
      <c r="AL7" s="666">
        <v>0.1</v>
      </c>
      <c r="AM7" s="667"/>
      <c r="AN7" s="667"/>
      <c r="AO7" s="725"/>
      <c r="AP7" s="658" t="s">
        <v>231</v>
      </c>
      <c r="AQ7" s="659"/>
      <c r="AR7" s="659"/>
      <c r="AS7" s="659"/>
      <c r="AT7" s="659"/>
      <c r="AU7" s="659"/>
      <c r="AV7" s="659"/>
      <c r="AW7" s="659"/>
      <c r="AX7" s="659"/>
      <c r="AY7" s="659"/>
      <c r="AZ7" s="659"/>
      <c r="BA7" s="659"/>
      <c r="BB7" s="659"/>
      <c r="BC7" s="659"/>
      <c r="BD7" s="659"/>
      <c r="BE7" s="659"/>
      <c r="BF7" s="660"/>
      <c r="BG7" s="661">
        <v>10611446</v>
      </c>
      <c r="BH7" s="664"/>
      <c r="BI7" s="664"/>
      <c r="BJ7" s="664"/>
      <c r="BK7" s="664"/>
      <c r="BL7" s="664"/>
      <c r="BM7" s="664"/>
      <c r="BN7" s="665"/>
      <c r="BO7" s="723">
        <v>45.8</v>
      </c>
      <c r="BP7" s="723"/>
      <c r="BQ7" s="723"/>
      <c r="BR7" s="723"/>
      <c r="BS7" s="724">
        <v>153473</v>
      </c>
      <c r="BT7" s="724"/>
      <c r="BU7" s="724"/>
      <c r="BV7" s="724"/>
      <c r="BW7" s="724"/>
      <c r="BX7" s="724"/>
      <c r="BY7" s="724"/>
      <c r="BZ7" s="724"/>
      <c r="CA7" s="724"/>
      <c r="CB7" s="765"/>
      <c r="CD7" s="705" t="s">
        <v>232</v>
      </c>
      <c r="CE7" s="702"/>
      <c r="CF7" s="702"/>
      <c r="CG7" s="702"/>
      <c r="CH7" s="702"/>
      <c r="CI7" s="702"/>
      <c r="CJ7" s="702"/>
      <c r="CK7" s="702"/>
      <c r="CL7" s="702"/>
      <c r="CM7" s="702"/>
      <c r="CN7" s="702"/>
      <c r="CO7" s="702"/>
      <c r="CP7" s="702"/>
      <c r="CQ7" s="703"/>
      <c r="CR7" s="661">
        <v>5102426</v>
      </c>
      <c r="CS7" s="664"/>
      <c r="CT7" s="664"/>
      <c r="CU7" s="664"/>
      <c r="CV7" s="664"/>
      <c r="CW7" s="664"/>
      <c r="CX7" s="664"/>
      <c r="CY7" s="665"/>
      <c r="CZ7" s="723">
        <v>10.8</v>
      </c>
      <c r="DA7" s="723"/>
      <c r="DB7" s="723"/>
      <c r="DC7" s="723"/>
      <c r="DD7" s="669">
        <v>666950</v>
      </c>
      <c r="DE7" s="664"/>
      <c r="DF7" s="664"/>
      <c r="DG7" s="664"/>
      <c r="DH7" s="664"/>
      <c r="DI7" s="664"/>
      <c r="DJ7" s="664"/>
      <c r="DK7" s="664"/>
      <c r="DL7" s="664"/>
      <c r="DM7" s="664"/>
      <c r="DN7" s="664"/>
      <c r="DO7" s="664"/>
      <c r="DP7" s="665"/>
      <c r="DQ7" s="669">
        <v>3846110</v>
      </c>
      <c r="DR7" s="664"/>
      <c r="DS7" s="664"/>
      <c r="DT7" s="664"/>
      <c r="DU7" s="664"/>
      <c r="DV7" s="664"/>
      <c r="DW7" s="664"/>
      <c r="DX7" s="664"/>
      <c r="DY7" s="664"/>
      <c r="DZ7" s="664"/>
      <c r="EA7" s="664"/>
      <c r="EB7" s="664"/>
      <c r="EC7" s="704"/>
    </row>
    <row r="8" spans="2:143" ht="11.25" customHeight="1" x14ac:dyDescent="0.2">
      <c r="B8" s="658" t="s">
        <v>233</v>
      </c>
      <c r="C8" s="659"/>
      <c r="D8" s="659"/>
      <c r="E8" s="659"/>
      <c r="F8" s="659"/>
      <c r="G8" s="659"/>
      <c r="H8" s="659"/>
      <c r="I8" s="659"/>
      <c r="J8" s="659"/>
      <c r="K8" s="659"/>
      <c r="L8" s="659"/>
      <c r="M8" s="659"/>
      <c r="N8" s="659"/>
      <c r="O8" s="659"/>
      <c r="P8" s="659"/>
      <c r="Q8" s="660"/>
      <c r="R8" s="661">
        <v>110272</v>
      </c>
      <c r="S8" s="664"/>
      <c r="T8" s="664"/>
      <c r="U8" s="664"/>
      <c r="V8" s="664"/>
      <c r="W8" s="664"/>
      <c r="X8" s="664"/>
      <c r="Y8" s="665"/>
      <c r="Z8" s="723">
        <v>0.2</v>
      </c>
      <c r="AA8" s="723"/>
      <c r="AB8" s="723"/>
      <c r="AC8" s="723"/>
      <c r="AD8" s="724">
        <v>110272</v>
      </c>
      <c r="AE8" s="724"/>
      <c r="AF8" s="724"/>
      <c r="AG8" s="724"/>
      <c r="AH8" s="724"/>
      <c r="AI8" s="724"/>
      <c r="AJ8" s="724"/>
      <c r="AK8" s="724"/>
      <c r="AL8" s="666">
        <v>0.4</v>
      </c>
      <c r="AM8" s="667"/>
      <c r="AN8" s="667"/>
      <c r="AO8" s="725"/>
      <c r="AP8" s="658" t="s">
        <v>234</v>
      </c>
      <c r="AQ8" s="659"/>
      <c r="AR8" s="659"/>
      <c r="AS8" s="659"/>
      <c r="AT8" s="659"/>
      <c r="AU8" s="659"/>
      <c r="AV8" s="659"/>
      <c r="AW8" s="659"/>
      <c r="AX8" s="659"/>
      <c r="AY8" s="659"/>
      <c r="AZ8" s="659"/>
      <c r="BA8" s="659"/>
      <c r="BB8" s="659"/>
      <c r="BC8" s="659"/>
      <c r="BD8" s="659"/>
      <c r="BE8" s="659"/>
      <c r="BF8" s="660"/>
      <c r="BG8" s="661">
        <v>281367</v>
      </c>
      <c r="BH8" s="664"/>
      <c r="BI8" s="664"/>
      <c r="BJ8" s="664"/>
      <c r="BK8" s="664"/>
      <c r="BL8" s="664"/>
      <c r="BM8" s="664"/>
      <c r="BN8" s="665"/>
      <c r="BO8" s="723">
        <v>1.2</v>
      </c>
      <c r="BP8" s="723"/>
      <c r="BQ8" s="723"/>
      <c r="BR8" s="723"/>
      <c r="BS8" s="669" t="s">
        <v>235</v>
      </c>
      <c r="BT8" s="664"/>
      <c r="BU8" s="664"/>
      <c r="BV8" s="664"/>
      <c r="BW8" s="664"/>
      <c r="BX8" s="664"/>
      <c r="BY8" s="664"/>
      <c r="BZ8" s="664"/>
      <c r="CA8" s="664"/>
      <c r="CB8" s="704"/>
      <c r="CD8" s="705" t="s">
        <v>236</v>
      </c>
      <c r="CE8" s="702"/>
      <c r="CF8" s="702"/>
      <c r="CG8" s="702"/>
      <c r="CH8" s="702"/>
      <c r="CI8" s="702"/>
      <c r="CJ8" s="702"/>
      <c r="CK8" s="702"/>
      <c r="CL8" s="702"/>
      <c r="CM8" s="702"/>
      <c r="CN8" s="702"/>
      <c r="CO8" s="702"/>
      <c r="CP8" s="702"/>
      <c r="CQ8" s="703"/>
      <c r="CR8" s="661">
        <v>21806248</v>
      </c>
      <c r="CS8" s="664"/>
      <c r="CT8" s="664"/>
      <c r="CU8" s="664"/>
      <c r="CV8" s="664"/>
      <c r="CW8" s="664"/>
      <c r="CX8" s="664"/>
      <c r="CY8" s="665"/>
      <c r="CZ8" s="723">
        <v>46</v>
      </c>
      <c r="DA8" s="723"/>
      <c r="DB8" s="723"/>
      <c r="DC8" s="723"/>
      <c r="DD8" s="669">
        <v>233286</v>
      </c>
      <c r="DE8" s="664"/>
      <c r="DF8" s="664"/>
      <c r="DG8" s="664"/>
      <c r="DH8" s="664"/>
      <c r="DI8" s="664"/>
      <c r="DJ8" s="664"/>
      <c r="DK8" s="664"/>
      <c r="DL8" s="664"/>
      <c r="DM8" s="664"/>
      <c r="DN8" s="664"/>
      <c r="DO8" s="664"/>
      <c r="DP8" s="665"/>
      <c r="DQ8" s="669">
        <v>10826889</v>
      </c>
      <c r="DR8" s="664"/>
      <c r="DS8" s="664"/>
      <c r="DT8" s="664"/>
      <c r="DU8" s="664"/>
      <c r="DV8" s="664"/>
      <c r="DW8" s="664"/>
      <c r="DX8" s="664"/>
      <c r="DY8" s="664"/>
      <c r="DZ8" s="664"/>
      <c r="EA8" s="664"/>
      <c r="EB8" s="664"/>
      <c r="EC8" s="704"/>
    </row>
    <row r="9" spans="2:143" ht="11.25" customHeight="1" x14ac:dyDescent="0.2">
      <c r="B9" s="658" t="s">
        <v>237</v>
      </c>
      <c r="C9" s="659"/>
      <c r="D9" s="659"/>
      <c r="E9" s="659"/>
      <c r="F9" s="659"/>
      <c r="G9" s="659"/>
      <c r="H9" s="659"/>
      <c r="I9" s="659"/>
      <c r="J9" s="659"/>
      <c r="K9" s="659"/>
      <c r="L9" s="659"/>
      <c r="M9" s="659"/>
      <c r="N9" s="659"/>
      <c r="O9" s="659"/>
      <c r="P9" s="659"/>
      <c r="Q9" s="660"/>
      <c r="R9" s="661">
        <v>96407</v>
      </c>
      <c r="S9" s="664"/>
      <c r="T9" s="664"/>
      <c r="U9" s="664"/>
      <c r="V9" s="664"/>
      <c r="W9" s="664"/>
      <c r="X9" s="664"/>
      <c r="Y9" s="665"/>
      <c r="Z9" s="723">
        <v>0.2</v>
      </c>
      <c r="AA9" s="723"/>
      <c r="AB9" s="723"/>
      <c r="AC9" s="723"/>
      <c r="AD9" s="724">
        <v>96407</v>
      </c>
      <c r="AE9" s="724"/>
      <c r="AF9" s="724"/>
      <c r="AG9" s="724"/>
      <c r="AH9" s="724"/>
      <c r="AI9" s="724"/>
      <c r="AJ9" s="724"/>
      <c r="AK9" s="724"/>
      <c r="AL9" s="666">
        <v>0.3</v>
      </c>
      <c r="AM9" s="667"/>
      <c r="AN9" s="667"/>
      <c r="AO9" s="725"/>
      <c r="AP9" s="658" t="s">
        <v>238</v>
      </c>
      <c r="AQ9" s="659"/>
      <c r="AR9" s="659"/>
      <c r="AS9" s="659"/>
      <c r="AT9" s="659"/>
      <c r="AU9" s="659"/>
      <c r="AV9" s="659"/>
      <c r="AW9" s="659"/>
      <c r="AX9" s="659"/>
      <c r="AY9" s="659"/>
      <c r="AZ9" s="659"/>
      <c r="BA9" s="659"/>
      <c r="BB9" s="659"/>
      <c r="BC9" s="659"/>
      <c r="BD9" s="659"/>
      <c r="BE9" s="659"/>
      <c r="BF9" s="660"/>
      <c r="BG9" s="661">
        <v>8971851</v>
      </c>
      <c r="BH9" s="664"/>
      <c r="BI9" s="664"/>
      <c r="BJ9" s="664"/>
      <c r="BK9" s="664"/>
      <c r="BL9" s="664"/>
      <c r="BM9" s="664"/>
      <c r="BN9" s="665"/>
      <c r="BO9" s="723">
        <v>38.700000000000003</v>
      </c>
      <c r="BP9" s="723"/>
      <c r="BQ9" s="723"/>
      <c r="BR9" s="723"/>
      <c r="BS9" s="669" t="s">
        <v>235</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3504494</v>
      </c>
      <c r="CS9" s="664"/>
      <c r="CT9" s="664"/>
      <c r="CU9" s="664"/>
      <c r="CV9" s="664"/>
      <c r="CW9" s="664"/>
      <c r="CX9" s="664"/>
      <c r="CY9" s="665"/>
      <c r="CZ9" s="723">
        <v>7.4</v>
      </c>
      <c r="DA9" s="723"/>
      <c r="DB9" s="723"/>
      <c r="DC9" s="723"/>
      <c r="DD9" s="669">
        <v>160367</v>
      </c>
      <c r="DE9" s="664"/>
      <c r="DF9" s="664"/>
      <c r="DG9" s="664"/>
      <c r="DH9" s="664"/>
      <c r="DI9" s="664"/>
      <c r="DJ9" s="664"/>
      <c r="DK9" s="664"/>
      <c r="DL9" s="664"/>
      <c r="DM9" s="664"/>
      <c r="DN9" s="664"/>
      <c r="DO9" s="664"/>
      <c r="DP9" s="665"/>
      <c r="DQ9" s="669">
        <v>3288075</v>
      </c>
      <c r="DR9" s="664"/>
      <c r="DS9" s="664"/>
      <c r="DT9" s="664"/>
      <c r="DU9" s="664"/>
      <c r="DV9" s="664"/>
      <c r="DW9" s="664"/>
      <c r="DX9" s="664"/>
      <c r="DY9" s="664"/>
      <c r="DZ9" s="664"/>
      <c r="EA9" s="664"/>
      <c r="EB9" s="664"/>
      <c r="EC9" s="704"/>
    </row>
    <row r="10" spans="2:143" ht="11.25" customHeight="1" x14ac:dyDescent="0.2">
      <c r="B10" s="658" t="s">
        <v>240</v>
      </c>
      <c r="C10" s="659"/>
      <c r="D10" s="659"/>
      <c r="E10" s="659"/>
      <c r="F10" s="659"/>
      <c r="G10" s="659"/>
      <c r="H10" s="659"/>
      <c r="I10" s="659"/>
      <c r="J10" s="659"/>
      <c r="K10" s="659"/>
      <c r="L10" s="659"/>
      <c r="M10" s="659"/>
      <c r="N10" s="659"/>
      <c r="O10" s="659"/>
      <c r="P10" s="659"/>
      <c r="Q10" s="660"/>
      <c r="R10" s="661" t="s">
        <v>235</v>
      </c>
      <c r="S10" s="664"/>
      <c r="T10" s="664"/>
      <c r="U10" s="664"/>
      <c r="V10" s="664"/>
      <c r="W10" s="664"/>
      <c r="X10" s="664"/>
      <c r="Y10" s="665"/>
      <c r="Z10" s="723" t="s">
        <v>126</v>
      </c>
      <c r="AA10" s="723"/>
      <c r="AB10" s="723"/>
      <c r="AC10" s="723"/>
      <c r="AD10" s="724" t="s">
        <v>126</v>
      </c>
      <c r="AE10" s="724"/>
      <c r="AF10" s="724"/>
      <c r="AG10" s="724"/>
      <c r="AH10" s="724"/>
      <c r="AI10" s="724"/>
      <c r="AJ10" s="724"/>
      <c r="AK10" s="724"/>
      <c r="AL10" s="666" t="s">
        <v>235</v>
      </c>
      <c r="AM10" s="667"/>
      <c r="AN10" s="667"/>
      <c r="AO10" s="725"/>
      <c r="AP10" s="658" t="s">
        <v>241</v>
      </c>
      <c r="AQ10" s="659"/>
      <c r="AR10" s="659"/>
      <c r="AS10" s="659"/>
      <c r="AT10" s="659"/>
      <c r="AU10" s="659"/>
      <c r="AV10" s="659"/>
      <c r="AW10" s="659"/>
      <c r="AX10" s="659"/>
      <c r="AY10" s="659"/>
      <c r="AZ10" s="659"/>
      <c r="BA10" s="659"/>
      <c r="BB10" s="659"/>
      <c r="BC10" s="659"/>
      <c r="BD10" s="659"/>
      <c r="BE10" s="659"/>
      <c r="BF10" s="660"/>
      <c r="BG10" s="661">
        <v>348386</v>
      </c>
      <c r="BH10" s="664"/>
      <c r="BI10" s="664"/>
      <c r="BJ10" s="664"/>
      <c r="BK10" s="664"/>
      <c r="BL10" s="664"/>
      <c r="BM10" s="664"/>
      <c r="BN10" s="665"/>
      <c r="BO10" s="723">
        <v>1.5</v>
      </c>
      <c r="BP10" s="723"/>
      <c r="BQ10" s="723"/>
      <c r="BR10" s="723"/>
      <c r="BS10" s="669" t="s">
        <v>235</v>
      </c>
      <c r="BT10" s="664"/>
      <c r="BU10" s="664"/>
      <c r="BV10" s="664"/>
      <c r="BW10" s="664"/>
      <c r="BX10" s="664"/>
      <c r="BY10" s="664"/>
      <c r="BZ10" s="664"/>
      <c r="CA10" s="664"/>
      <c r="CB10" s="704"/>
      <c r="CD10" s="705" t="s">
        <v>242</v>
      </c>
      <c r="CE10" s="702"/>
      <c r="CF10" s="702"/>
      <c r="CG10" s="702"/>
      <c r="CH10" s="702"/>
      <c r="CI10" s="702"/>
      <c r="CJ10" s="702"/>
      <c r="CK10" s="702"/>
      <c r="CL10" s="702"/>
      <c r="CM10" s="702"/>
      <c r="CN10" s="702"/>
      <c r="CO10" s="702"/>
      <c r="CP10" s="702"/>
      <c r="CQ10" s="703"/>
      <c r="CR10" s="661">
        <v>126619</v>
      </c>
      <c r="CS10" s="664"/>
      <c r="CT10" s="664"/>
      <c r="CU10" s="664"/>
      <c r="CV10" s="664"/>
      <c r="CW10" s="664"/>
      <c r="CX10" s="664"/>
      <c r="CY10" s="665"/>
      <c r="CZ10" s="723">
        <v>0.3</v>
      </c>
      <c r="DA10" s="723"/>
      <c r="DB10" s="723"/>
      <c r="DC10" s="723"/>
      <c r="DD10" s="669" t="s">
        <v>235</v>
      </c>
      <c r="DE10" s="664"/>
      <c r="DF10" s="664"/>
      <c r="DG10" s="664"/>
      <c r="DH10" s="664"/>
      <c r="DI10" s="664"/>
      <c r="DJ10" s="664"/>
      <c r="DK10" s="664"/>
      <c r="DL10" s="664"/>
      <c r="DM10" s="664"/>
      <c r="DN10" s="664"/>
      <c r="DO10" s="664"/>
      <c r="DP10" s="665"/>
      <c r="DQ10" s="669">
        <v>16619</v>
      </c>
      <c r="DR10" s="664"/>
      <c r="DS10" s="664"/>
      <c r="DT10" s="664"/>
      <c r="DU10" s="664"/>
      <c r="DV10" s="664"/>
      <c r="DW10" s="664"/>
      <c r="DX10" s="664"/>
      <c r="DY10" s="664"/>
      <c r="DZ10" s="664"/>
      <c r="EA10" s="664"/>
      <c r="EB10" s="664"/>
      <c r="EC10" s="704"/>
    </row>
    <row r="11" spans="2:143" ht="11.25" customHeight="1" x14ac:dyDescent="0.2">
      <c r="B11" s="658" t="s">
        <v>243</v>
      </c>
      <c r="C11" s="659"/>
      <c r="D11" s="659"/>
      <c r="E11" s="659"/>
      <c r="F11" s="659"/>
      <c r="G11" s="659"/>
      <c r="H11" s="659"/>
      <c r="I11" s="659"/>
      <c r="J11" s="659"/>
      <c r="K11" s="659"/>
      <c r="L11" s="659"/>
      <c r="M11" s="659"/>
      <c r="N11" s="659"/>
      <c r="O11" s="659"/>
      <c r="P11" s="659"/>
      <c r="Q11" s="660"/>
      <c r="R11" s="661" t="s">
        <v>126</v>
      </c>
      <c r="S11" s="664"/>
      <c r="T11" s="664"/>
      <c r="U11" s="664"/>
      <c r="V11" s="664"/>
      <c r="W11" s="664"/>
      <c r="X11" s="664"/>
      <c r="Y11" s="665"/>
      <c r="Z11" s="723" t="s">
        <v>235</v>
      </c>
      <c r="AA11" s="723"/>
      <c r="AB11" s="723"/>
      <c r="AC11" s="723"/>
      <c r="AD11" s="724" t="s">
        <v>235</v>
      </c>
      <c r="AE11" s="724"/>
      <c r="AF11" s="724"/>
      <c r="AG11" s="724"/>
      <c r="AH11" s="724"/>
      <c r="AI11" s="724"/>
      <c r="AJ11" s="724"/>
      <c r="AK11" s="724"/>
      <c r="AL11" s="666" t="s">
        <v>126</v>
      </c>
      <c r="AM11" s="667"/>
      <c r="AN11" s="667"/>
      <c r="AO11" s="725"/>
      <c r="AP11" s="658" t="s">
        <v>244</v>
      </c>
      <c r="AQ11" s="659"/>
      <c r="AR11" s="659"/>
      <c r="AS11" s="659"/>
      <c r="AT11" s="659"/>
      <c r="AU11" s="659"/>
      <c r="AV11" s="659"/>
      <c r="AW11" s="659"/>
      <c r="AX11" s="659"/>
      <c r="AY11" s="659"/>
      <c r="AZ11" s="659"/>
      <c r="BA11" s="659"/>
      <c r="BB11" s="659"/>
      <c r="BC11" s="659"/>
      <c r="BD11" s="659"/>
      <c r="BE11" s="659"/>
      <c r="BF11" s="660"/>
      <c r="BG11" s="661">
        <v>1009842</v>
      </c>
      <c r="BH11" s="664"/>
      <c r="BI11" s="664"/>
      <c r="BJ11" s="664"/>
      <c r="BK11" s="664"/>
      <c r="BL11" s="664"/>
      <c r="BM11" s="664"/>
      <c r="BN11" s="665"/>
      <c r="BO11" s="723">
        <v>4.4000000000000004</v>
      </c>
      <c r="BP11" s="723"/>
      <c r="BQ11" s="723"/>
      <c r="BR11" s="723"/>
      <c r="BS11" s="669">
        <v>153473</v>
      </c>
      <c r="BT11" s="664"/>
      <c r="BU11" s="664"/>
      <c r="BV11" s="664"/>
      <c r="BW11" s="664"/>
      <c r="BX11" s="664"/>
      <c r="BY11" s="664"/>
      <c r="BZ11" s="664"/>
      <c r="CA11" s="664"/>
      <c r="CB11" s="704"/>
      <c r="CD11" s="705" t="s">
        <v>245</v>
      </c>
      <c r="CE11" s="702"/>
      <c r="CF11" s="702"/>
      <c r="CG11" s="702"/>
      <c r="CH11" s="702"/>
      <c r="CI11" s="702"/>
      <c r="CJ11" s="702"/>
      <c r="CK11" s="702"/>
      <c r="CL11" s="702"/>
      <c r="CM11" s="702"/>
      <c r="CN11" s="702"/>
      <c r="CO11" s="702"/>
      <c r="CP11" s="702"/>
      <c r="CQ11" s="703"/>
      <c r="CR11" s="661">
        <v>444471</v>
      </c>
      <c r="CS11" s="664"/>
      <c r="CT11" s="664"/>
      <c r="CU11" s="664"/>
      <c r="CV11" s="664"/>
      <c r="CW11" s="664"/>
      <c r="CX11" s="664"/>
      <c r="CY11" s="665"/>
      <c r="CZ11" s="723">
        <v>0.9</v>
      </c>
      <c r="DA11" s="723"/>
      <c r="DB11" s="723"/>
      <c r="DC11" s="723"/>
      <c r="DD11" s="669">
        <v>176221</v>
      </c>
      <c r="DE11" s="664"/>
      <c r="DF11" s="664"/>
      <c r="DG11" s="664"/>
      <c r="DH11" s="664"/>
      <c r="DI11" s="664"/>
      <c r="DJ11" s="664"/>
      <c r="DK11" s="664"/>
      <c r="DL11" s="664"/>
      <c r="DM11" s="664"/>
      <c r="DN11" s="664"/>
      <c r="DO11" s="664"/>
      <c r="DP11" s="665"/>
      <c r="DQ11" s="669">
        <v>239889</v>
      </c>
      <c r="DR11" s="664"/>
      <c r="DS11" s="664"/>
      <c r="DT11" s="664"/>
      <c r="DU11" s="664"/>
      <c r="DV11" s="664"/>
      <c r="DW11" s="664"/>
      <c r="DX11" s="664"/>
      <c r="DY11" s="664"/>
      <c r="DZ11" s="664"/>
      <c r="EA11" s="664"/>
      <c r="EB11" s="664"/>
      <c r="EC11" s="704"/>
    </row>
    <row r="12" spans="2:143" ht="11.25" customHeight="1" x14ac:dyDescent="0.2">
      <c r="B12" s="658" t="s">
        <v>246</v>
      </c>
      <c r="C12" s="659"/>
      <c r="D12" s="659"/>
      <c r="E12" s="659"/>
      <c r="F12" s="659"/>
      <c r="G12" s="659"/>
      <c r="H12" s="659"/>
      <c r="I12" s="659"/>
      <c r="J12" s="659"/>
      <c r="K12" s="659"/>
      <c r="L12" s="659"/>
      <c r="M12" s="659"/>
      <c r="N12" s="659"/>
      <c r="O12" s="659"/>
      <c r="P12" s="659"/>
      <c r="Q12" s="660"/>
      <c r="R12" s="661">
        <v>2773044</v>
      </c>
      <c r="S12" s="664"/>
      <c r="T12" s="664"/>
      <c r="U12" s="664"/>
      <c r="V12" s="664"/>
      <c r="W12" s="664"/>
      <c r="X12" s="664"/>
      <c r="Y12" s="665"/>
      <c r="Z12" s="723">
        <v>5.6</v>
      </c>
      <c r="AA12" s="723"/>
      <c r="AB12" s="723"/>
      <c r="AC12" s="723"/>
      <c r="AD12" s="724">
        <v>2773044</v>
      </c>
      <c r="AE12" s="724"/>
      <c r="AF12" s="724"/>
      <c r="AG12" s="724"/>
      <c r="AH12" s="724"/>
      <c r="AI12" s="724"/>
      <c r="AJ12" s="724"/>
      <c r="AK12" s="724"/>
      <c r="AL12" s="666">
        <v>10</v>
      </c>
      <c r="AM12" s="667"/>
      <c r="AN12" s="667"/>
      <c r="AO12" s="725"/>
      <c r="AP12" s="658" t="s">
        <v>247</v>
      </c>
      <c r="AQ12" s="659"/>
      <c r="AR12" s="659"/>
      <c r="AS12" s="659"/>
      <c r="AT12" s="659"/>
      <c r="AU12" s="659"/>
      <c r="AV12" s="659"/>
      <c r="AW12" s="659"/>
      <c r="AX12" s="659"/>
      <c r="AY12" s="659"/>
      <c r="AZ12" s="659"/>
      <c r="BA12" s="659"/>
      <c r="BB12" s="659"/>
      <c r="BC12" s="659"/>
      <c r="BD12" s="659"/>
      <c r="BE12" s="659"/>
      <c r="BF12" s="660"/>
      <c r="BG12" s="661">
        <v>9653865</v>
      </c>
      <c r="BH12" s="664"/>
      <c r="BI12" s="664"/>
      <c r="BJ12" s="664"/>
      <c r="BK12" s="664"/>
      <c r="BL12" s="664"/>
      <c r="BM12" s="664"/>
      <c r="BN12" s="665"/>
      <c r="BO12" s="723">
        <v>41.7</v>
      </c>
      <c r="BP12" s="723"/>
      <c r="BQ12" s="723"/>
      <c r="BR12" s="723"/>
      <c r="BS12" s="669" t="s">
        <v>235</v>
      </c>
      <c r="BT12" s="664"/>
      <c r="BU12" s="664"/>
      <c r="BV12" s="664"/>
      <c r="BW12" s="664"/>
      <c r="BX12" s="664"/>
      <c r="BY12" s="664"/>
      <c r="BZ12" s="664"/>
      <c r="CA12" s="664"/>
      <c r="CB12" s="704"/>
      <c r="CD12" s="705" t="s">
        <v>248</v>
      </c>
      <c r="CE12" s="702"/>
      <c r="CF12" s="702"/>
      <c r="CG12" s="702"/>
      <c r="CH12" s="702"/>
      <c r="CI12" s="702"/>
      <c r="CJ12" s="702"/>
      <c r="CK12" s="702"/>
      <c r="CL12" s="702"/>
      <c r="CM12" s="702"/>
      <c r="CN12" s="702"/>
      <c r="CO12" s="702"/>
      <c r="CP12" s="702"/>
      <c r="CQ12" s="703"/>
      <c r="CR12" s="661">
        <v>785803</v>
      </c>
      <c r="CS12" s="664"/>
      <c r="CT12" s="664"/>
      <c r="CU12" s="664"/>
      <c r="CV12" s="664"/>
      <c r="CW12" s="664"/>
      <c r="CX12" s="664"/>
      <c r="CY12" s="665"/>
      <c r="CZ12" s="723">
        <v>1.7</v>
      </c>
      <c r="DA12" s="723"/>
      <c r="DB12" s="723"/>
      <c r="DC12" s="723"/>
      <c r="DD12" s="669">
        <v>49237</v>
      </c>
      <c r="DE12" s="664"/>
      <c r="DF12" s="664"/>
      <c r="DG12" s="664"/>
      <c r="DH12" s="664"/>
      <c r="DI12" s="664"/>
      <c r="DJ12" s="664"/>
      <c r="DK12" s="664"/>
      <c r="DL12" s="664"/>
      <c r="DM12" s="664"/>
      <c r="DN12" s="664"/>
      <c r="DO12" s="664"/>
      <c r="DP12" s="665"/>
      <c r="DQ12" s="669">
        <v>377869</v>
      </c>
      <c r="DR12" s="664"/>
      <c r="DS12" s="664"/>
      <c r="DT12" s="664"/>
      <c r="DU12" s="664"/>
      <c r="DV12" s="664"/>
      <c r="DW12" s="664"/>
      <c r="DX12" s="664"/>
      <c r="DY12" s="664"/>
      <c r="DZ12" s="664"/>
      <c r="EA12" s="664"/>
      <c r="EB12" s="664"/>
      <c r="EC12" s="704"/>
    </row>
    <row r="13" spans="2:143" ht="11.25" customHeight="1" x14ac:dyDescent="0.2">
      <c r="B13" s="658" t="s">
        <v>249</v>
      </c>
      <c r="C13" s="659"/>
      <c r="D13" s="659"/>
      <c r="E13" s="659"/>
      <c r="F13" s="659"/>
      <c r="G13" s="659"/>
      <c r="H13" s="659"/>
      <c r="I13" s="659"/>
      <c r="J13" s="659"/>
      <c r="K13" s="659"/>
      <c r="L13" s="659"/>
      <c r="M13" s="659"/>
      <c r="N13" s="659"/>
      <c r="O13" s="659"/>
      <c r="P13" s="659"/>
      <c r="Q13" s="660"/>
      <c r="R13" s="661">
        <v>82173</v>
      </c>
      <c r="S13" s="664"/>
      <c r="T13" s="664"/>
      <c r="U13" s="664"/>
      <c r="V13" s="664"/>
      <c r="W13" s="664"/>
      <c r="X13" s="664"/>
      <c r="Y13" s="665"/>
      <c r="Z13" s="723">
        <v>0.2</v>
      </c>
      <c r="AA13" s="723"/>
      <c r="AB13" s="723"/>
      <c r="AC13" s="723"/>
      <c r="AD13" s="724">
        <v>82173</v>
      </c>
      <c r="AE13" s="724"/>
      <c r="AF13" s="724"/>
      <c r="AG13" s="724"/>
      <c r="AH13" s="724"/>
      <c r="AI13" s="724"/>
      <c r="AJ13" s="724"/>
      <c r="AK13" s="724"/>
      <c r="AL13" s="666">
        <v>0.3</v>
      </c>
      <c r="AM13" s="667"/>
      <c r="AN13" s="667"/>
      <c r="AO13" s="725"/>
      <c r="AP13" s="658" t="s">
        <v>250</v>
      </c>
      <c r="AQ13" s="659"/>
      <c r="AR13" s="659"/>
      <c r="AS13" s="659"/>
      <c r="AT13" s="659"/>
      <c r="AU13" s="659"/>
      <c r="AV13" s="659"/>
      <c r="AW13" s="659"/>
      <c r="AX13" s="659"/>
      <c r="AY13" s="659"/>
      <c r="AZ13" s="659"/>
      <c r="BA13" s="659"/>
      <c r="BB13" s="659"/>
      <c r="BC13" s="659"/>
      <c r="BD13" s="659"/>
      <c r="BE13" s="659"/>
      <c r="BF13" s="660"/>
      <c r="BG13" s="661">
        <v>9631141</v>
      </c>
      <c r="BH13" s="664"/>
      <c r="BI13" s="664"/>
      <c r="BJ13" s="664"/>
      <c r="BK13" s="664"/>
      <c r="BL13" s="664"/>
      <c r="BM13" s="664"/>
      <c r="BN13" s="665"/>
      <c r="BO13" s="723">
        <v>41.6</v>
      </c>
      <c r="BP13" s="723"/>
      <c r="BQ13" s="723"/>
      <c r="BR13" s="723"/>
      <c r="BS13" s="669" t="s">
        <v>126</v>
      </c>
      <c r="BT13" s="664"/>
      <c r="BU13" s="664"/>
      <c r="BV13" s="664"/>
      <c r="BW13" s="664"/>
      <c r="BX13" s="664"/>
      <c r="BY13" s="664"/>
      <c r="BZ13" s="664"/>
      <c r="CA13" s="664"/>
      <c r="CB13" s="704"/>
      <c r="CD13" s="705" t="s">
        <v>251</v>
      </c>
      <c r="CE13" s="702"/>
      <c r="CF13" s="702"/>
      <c r="CG13" s="702"/>
      <c r="CH13" s="702"/>
      <c r="CI13" s="702"/>
      <c r="CJ13" s="702"/>
      <c r="CK13" s="702"/>
      <c r="CL13" s="702"/>
      <c r="CM13" s="702"/>
      <c r="CN13" s="702"/>
      <c r="CO13" s="702"/>
      <c r="CP13" s="702"/>
      <c r="CQ13" s="703"/>
      <c r="CR13" s="661">
        <v>5541654</v>
      </c>
      <c r="CS13" s="664"/>
      <c r="CT13" s="664"/>
      <c r="CU13" s="664"/>
      <c r="CV13" s="664"/>
      <c r="CW13" s="664"/>
      <c r="CX13" s="664"/>
      <c r="CY13" s="665"/>
      <c r="CZ13" s="723">
        <v>11.7</v>
      </c>
      <c r="DA13" s="723"/>
      <c r="DB13" s="723"/>
      <c r="DC13" s="723"/>
      <c r="DD13" s="669">
        <v>1741600</v>
      </c>
      <c r="DE13" s="664"/>
      <c r="DF13" s="664"/>
      <c r="DG13" s="664"/>
      <c r="DH13" s="664"/>
      <c r="DI13" s="664"/>
      <c r="DJ13" s="664"/>
      <c r="DK13" s="664"/>
      <c r="DL13" s="664"/>
      <c r="DM13" s="664"/>
      <c r="DN13" s="664"/>
      <c r="DO13" s="664"/>
      <c r="DP13" s="665"/>
      <c r="DQ13" s="669">
        <v>4478290</v>
      </c>
      <c r="DR13" s="664"/>
      <c r="DS13" s="664"/>
      <c r="DT13" s="664"/>
      <c r="DU13" s="664"/>
      <c r="DV13" s="664"/>
      <c r="DW13" s="664"/>
      <c r="DX13" s="664"/>
      <c r="DY13" s="664"/>
      <c r="DZ13" s="664"/>
      <c r="EA13" s="664"/>
      <c r="EB13" s="664"/>
      <c r="EC13" s="704"/>
    </row>
    <row r="14" spans="2:143" ht="11.25" customHeight="1" x14ac:dyDescent="0.2">
      <c r="B14" s="658" t="s">
        <v>252</v>
      </c>
      <c r="C14" s="659"/>
      <c r="D14" s="659"/>
      <c r="E14" s="659"/>
      <c r="F14" s="659"/>
      <c r="G14" s="659"/>
      <c r="H14" s="659"/>
      <c r="I14" s="659"/>
      <c r="J14" s="659"/>
      <c r="K14" s="659"/>
      <c r="L14" s="659"/>
      <c r="M14" s="659"/>
      <c r="N14" s="659"/>
      <c r="O14" s="659"/>
      <c r="P14" s="659"/>
      <c r="Q14" s="660"/>
      <c r="R14" s="661" t="s">
        <v>126</v>
      </c>
      <c r="S14" s="664"/>
      <c r="T14" s="664"/>
      <c r="U14" s="664"/>
      <c r="V14" s="664"/>
      <c r="W14" s="664"/>
      <c r="X14" s="664"/>
      <c r="Y14" s="665"/>
      <c r="Z14" s="723" t="s">
        <v>126</v>
      </c>
      <c r="AA14" s="723"/>
      <c r="AB14" s="723"/>
      <c r="AC14" s="723"/>
      <c r="AD14" s="724" t="s">
        <v>126</v>
      </c>
      <c r="AE14" s="724"/>
      <c r="AF14" s="724"/>
      <c r="AG14" s="724"/>
      <c r="AH14" s="724"/>
      <c r="AI14" s="724"/>
      <c r="AJ14" s="724"/>
      <c r="AK14" s="724"/>
      <c r="AL14" s="666" t="s">
        <v>126</v>
      </c>
      <c r="AM14" s="667"/>
      <c r="AN14" s="667"/>
      <c r="AO14" s="725"/>
      <c r="AP14" s="658" t="s">
        <v>253</v>
      </c>
      <c r="AQ14" s="659"/>
      <c r="AR14" s="659"/>
      <c r="AS14" s="659"/>
      <c r="AT14" s="659"/>
      <c r="AU14" s="659"/>
      <c r="AV14" s="659"/>
      <c r="AW14" s="659"/>
      <c r="AX14" s="659"/>
      <c r="AY14" s="659"/>
      <c r="AZ14" s="659"/>
      <c r="BA14" s="659"/>
      <c r="BB14" s="659"/>
      <c r="BC14" s="659"/>
      <c r="BD14" s="659"/>
      <c r="BE14" s="659"/>
      <c r="BF14" s="660"/>
      <c r="BG14" s="661">
        <v>298245</v>
      </c>
      <c r="BH14" s="664"/>
      <c r="BI14" s="664"/>
      <c r="BJ14" s="664"/>
      <c r="BK14" s="664"/>
      <c r="BL14" s="664"/>
      <c r="BM14" s="664"/>
      <c r="BN14" s="665"/>
      <c r="BO14" s="723">
        <v>1.3</v>
      </c>
      <c r="BP14" s="723"/>
      <c r="BQ14" s="723"/>
      <c r="BR14" s="723"/>
      <c r="BS14" s="669" t="s">
        <v>235</v>
      </c>
      <c r="BT14" s="664"/>
      <c r="BU14" s="664"/>
      <c r="BV14" s="664"/>
      <c r="BW14" s="664"/>
      <c r="BX14" s="664"/>
      <c r="BY14" s="664"/>
      <c r="BZ14" s="664"/>
      <c r="CA14" s="664"/>
      <c r="CB14" s="704"/>
      <c r="CD14" s="705" t="s">
        <v>254</v>
      </c>
      <c r="CE14" s="702"/>
      <c r="CF14" s="702"/>
      <c r="CG14" s="702"/>
      <c r="CH14" s="702"/>
      <c r="CI14" s="702"/>
      <c r="CJ14" s="702"/>
      <c r="CK14" s="702"/>
      <c r="CL14" s="702"/>
      <c r="CM14" s="702"/>
      <c r="CN14" s="702"/>
      <c r="CO14" s="702"/>
      <c r="CP14" s="702"/>
      <c r="CQ14" s="703"/>
      <c r="CR14" s="661">
        <v>2167710</v>
      </c>
      <c r="CS14" s="664"/>
      <c r="CT14" s="664"/>
      <c r="CU14" s="664"/>
      <c r="CV14" s="664"/>
      <c r="CW14" s="664"/>
      <c r="CX14" s="664"/>
      <c r="CY14" s="665"/>
      <c r="CZ14" s="723">
        <v>4.5999999999999996</v>
      </c>
      <c r="DA14" s="723"/>
      <c r="DB14" s="723"/>
      <c r="DC14" s="723"/>
      <c r="DD14" s="669">
        <v>423173</v>
      </c>
      <c r="DE14" s="664"/>
      <c r="DF14" s="664"/>
      <c r="DG14" s="664"/>
      <c r="DH14" s="664"/>
      <c r="DI14" s="664"/>
      <c r="DJ14" s="664"/>
      <c r="DK14" s="664"/>
      <c r="DL14" s="664"/>
      <c r="DM14" s="664"/>
      <c r="DN14" s="664"/>
      <c r="DO14" s="664"/>
      <c r="DP14" s="665"/>
      <c r="DQ14" s="669">
        <v>1849607</v>
      </c>
      <c r="DR14" s="664"/>
      <c r="DS14" s="664"/>
      <c r="DT14" s="664"/>
      <c r="DU14" s="664"/>
      <c r="DV14" s="664"/>
      <c r="DW14" s="664"/>
      <c r="DX14" s="664"/>
      <c r="DY14" s="664"/>
      <c r="DZ14" s="664"/>
      <c r="EA14" s="664"/>
      <c r="EB14" s="664"/>
      <c r="EC14" s="704"/>
    </row>
    <row r="15" spans="2:143" ht="11.25" customHeight="1" x14ac:dyDescent="0.2">
      <c r="B15" s="658" t="s">
        <v>255</v>
      </c>
      <c r="C15" s="659"/>
      <c r="D15" s="659"/>
      <c r="E15" s="659"/>
      <c r="F15" s="659"/>
      <c r="G15" s="659"/>
      <c r="H15" s="659"/>
      <c r="I15" s="659"/>
      <c r="J15" s="659"/>
      <c r="K15" s="659"/>
      <c r="L15" s="659"/>
      <c r="M15" s="659"/>
      <c r="N15" s="659"/>
      <c r="O15" s="659"/>
      <c r="P15" s="659"/>
      <c r="Q15" s="660"/>
      <c r="R15" s="661">
        <v>178024</v>
      </c>
      <c r="S15" s="664"/>
      <c r="T15" s="664"/>
      <c r="U15" s="664"/>
      <c r="V15" s="664"/>
      <c r="W15" s="664"/>
      <c r="X15" s="664"/>
      <c r="Y15" s="665"/>
      <c r="Z15" s="723">
        <v>0.4</v>
      </c>
      <c r="AA15" s="723"/>
      <c r="AB15" s="723"/>
      <c r="AC15" s="723"/>
      <c r="AD15" s="724">
        <v>178024</v>
      </c>
      <c r="AE15" s="724"/>
      <c r="AF15" s="724"/>
      <c r="AG15" s="724"/>
      <c r="AH15" s="724"/>
      <c r="AI15" s="724"/>
      <c r="AJ15" s="724"/>
      <c r="AK15" s="724"/>
      <c r="AL15" s="666">
        <v>0.6</v>
      </c>
      <c r="AM15" s="667"/>
      <c r="AN15" s="667"/>
      <c r="AO15" s="725"/>
      <c r="AP15" s="658" t="s">
        <v>256</v>
      </c>
      <c r="AQ15" s="659"/>
      <c r="AR15" s="659"/>
      <c r="AS15" s="659"/>
      <c r="AT15" s="659"/>
      <c r="AU15" s="659"/>
      <c r="AV15" s="659"/>
      <c r="AW15" s="659"/>
      <c r="AX15" s="659"/>
      <c r="AY15" s="659"/>
      <c r="AZ15" s="659"/>
      <c r="BA15" s="659"/>
      <c r="BB15" s="659"/>
      <c r="BC15" s="659"/>
      <c r="BD15" s="659"/>
      <c r="BE15" s="659"/>
      <c r="BF15" s="660"/>
      <c r="BG15" s="661">
        <v>970847</v>
      </c>
      <c r="BH15" s="664"/>
      <c r="BI15" s="664"/>
      <c r="BJ15" s="664"/>
      <c r="BK15" s="664"/>
      <c r="BL15" s="664"/>
      <c r="BM15" s="664"/>
      <c r="BN15" s="665"/>
      <c r="BO15" s="723">
        <v>4.2</v>
      </c>
      <c r="BP15" s="723"/>
      <c r="BQ15" s="723"/>
      <c r="BR15" s="723"/>
      <c r="BS15" s="669" t="s">
        <v>235</v>
      </c>
      <c r="BT15" s="664"/>
      <c r="BU15" s="664"/>
      <c r="BV15" s="664"/>
      <c r="BW15" s="664"/>
      <c r="BX15" s="664"/>
      <c r="BY15" s="664"/>
      <c r="BZ15" s="664"/>
      <c r="CA15" s="664"/>
      <c r="CB15" s="704"/>
      <c r="CD15" s="705" t="s">
        <v>257</v>
      </c>
      <c r="CE15" s="702"/>
      <c r="CF15" s="702"/>
      <c r="CG15" s="702"/>
      <c r="CH15" s="702"/>
      <c r="CI15" s="702"/>
      <c r="CJ15" s="702"/>
      <c r="CK15" s="702"/>
      <c r="CL15" s="702"/>
      <c r="CM15" s="702"/>
      <c r="CN15" s="702"/>
      <c r="CO15" s="702"/>
      <c r="CP15" s="702"/>
      <c r="CQ15" s="703"/>
      <c r="CR15" s="661">
        <v>4339747</v>
      </c>
      <c r="CS15" s="664"/>
      <c r="CT15" s="664"/>
      <c r="CU15" s="664"/>
      <c r="CV15" s="664"/>
      <c r="CW15" s="664"/>
      <c r="CX15" s="664"/>
      <c r="CY15" s="665"/>
      <c r="CZ15" s="723">
        <v>9.1999999999999993</v>
      </c>
      <c r="DA15" s="723"/>
      <c r="DB15" s="723"/>
      <c r="DC15" s="723"/>
      <c r="DD15" s="669">
        <v>553633</v>
      </c>
      <c r="DE15" s="664"/>
      <c r="DF15" s="664"/>
      <c r="DG15" s="664"/>
      <c r="DH15" s="664"/>
      <c r="DI15" s="664"/>
      <c r="DJ15" s="664"/>
      <c r="DK15" s="664"/>
      <c r="DL15" s="664"/>
      <c r="DM15" s="664"/>
      <c r="DN15" s="664"/>
      <c r="DO15" s="664"/>
      <c r="DP15" s="665"/>
      <c r="DQ15" s="669">
        <v>3760981</v>
      </c>
      <c r="DR15" s="664"/>
      <c r="DS15" s="664"/>
      <c r="DT15" s="664"/>
      <c r="DU15" s="664"/>
      <c r="DV15" s="664"/>
      <c r="DW15" s="664"/>
      <c r="DX15" s="664"/>
      <c r="DY15" s="664"/>
      <c r="DZ15" s="664"/>
      <c r="EA15" s="664"/>
      <c r="EB15" s="664"/>
      <c r="EC15" s="704"/>
    </row>
    <row r="16" spans="2:143" ht="11.25" customHeight="1" x14ac:dyDescent="0.2">
      <c r="B16" s="658" t="s">
        <v>258</v>
      </c>
      <c r="C16" s="659"/>
      <c r="D16" s="659"/>
      <c r="E16" s="659"/>
      <c r="F16" s="659"/>
      <c r="G16" s="659"/>
      <c r="H16" s="659"/>
      <c r="I16" s="659"/>
      <c r="J16" s="659"/>
      <c r="K16" s="659"/>
      <c r="L16" s="659"/>
      <c r="M16" s="659"/>
      <c r="N16" s="659"/>
      <c r="O16" s="659"/>
      <c r="P16" s="659"/>
      <c r="Q16" s="660"/>
      <c r="R16" s="661" t="s">
        <v>126</v>
      </c>
      <c r="S16" s="664"/>
      <c r="T16" s="664"/>
      <c r="U16" s="664"/>
      <c r="V16" s="664"/>
      <c r="W16" s="664"/>
      <c r="X16" s="664"/>
      <c r="Y16" s="665"/>
      <c r="Z16" s="723" t="s">
        <v>126</v>
      </c>
      <c r="AA16" s="723"/>
      <c r="AB16" s="723"/>
      <c r="AC16" s="723"/>
      <c r="AD16" s="724" t="s">
        <v>126</v>
      </c>
      <c r="AE16" s="724"/>
      <c r="AF16" s="724"/>
      <c r="AG16" s="724"/>
      <c r="AH16" s="724"/>
      <c r="AI16" s="724"/>
      <c r="AJ16" s="724"/>
      <c r="AK16" s="724"/>
      <c r="AL16" s="666" t="s">
        <v>126</v>
      </c>
      <c r="AM16" s="667"/>
      <c r="AN16" s="667"/>
      <c r="AO16" s="725"/>
      <c r="AP16" s="658" t="s">
        <v>259</v>
      </c>
      <c r="AQ16" s="659"/>
      <c r="AR16" s="659"/>
      <c r="AS16" s="659"/>
      <c r="AT16" s="659"/>
      <c r="AU16" s="659"/>
      <c r="AV16" s="659"/>
      <c r="AW16" s="659"/>
      <c r="AX16" s="659"/>
      <c r="AY16" s="659"/>
      <c r="AZ16" s="659"/>
      <c r="BA16" s="659"/>
      <c r="BB16" s="659"/>
      <c r="BC16" s="659"/>
      <c r="BD16" s="659"/>
      <c r="BE16" s="659"/>
      <c r="BF16" s="660"/>
      <c r="BG16" s="661" t="s">
        <v>235</v>
      </c>
      <c r="BH16" s="664"/>
      <c r="BI16" s="664"/>
      <c r="BJ16" s="664"/>
      <c r="BK16" s="664"/>
      <c r="BL16" s="664"/>
      <c r="BM16" s="664"/>
      <c r="BN16" s="665"/>
      <c r="BO16" s="723" t="s">
        <v>126</v>
      </c>
      <c r="BP16" s="723"/>
      <c r="BQ16" s="723"/>
      <c r="BR16" s="723"/>
      <c r="BS16" s="669" t="s">
        <v>126</v>
      </c>
      <c r="BT16" s="664"/>
      <c r="BU16" s="664"/>
      <c r="BV16" s="664"/>
      <c r="BW16" s="664"/>
      <c r="BX16" s="664"/>
      <c r="BY16" s="664"/>
      <c r="BZ16" s="664"/>
      <c r="CA16" s="664"/>
      <c r="CB16" s="704"/>
      <c r="CD16" s="705" t="s">
        <v>260</v>
      </c>
      <c r="CE16" s="702"/>
      <c r="CF16" s="702"/>
      <c r="CG16" s="702"/>
      <c r="CH16" s="702"/>
      <c r="CI16" s="702"/>
      <c r="CJ16" s="702"/>
      <c r="CK16" s="702"/>
      <c r="CL16" s="702"/>
      <c r="CM16" s="702"/>
      <c r="CN16" s="702"/>
      <c r="CO16" s="702"/>
      <c r="CP16" s="702"/>
      <c r="CQ16" s="703"/>
      <c r="CR16" s="661" t="s">
        <v>235</v>
      </c>
      <c r="CS16" s="664"/>
      <c r="CT16" s="664"/>
      <c r="CU16" s="664"/>
      <c r="CV16" s="664"/>
      <c r="CW16" s="664"/>
      <c r="CX16" s="664"/>
      <c r="CY16" s="665"/>
      <c r="CZ16" s="723" t="s">
        <v>126</v>
      </c>
      <c r="DA16" s="723"/>
      <c r="DB16" s="723"/>
      <c r="DC16" s="723"/>
      <c r="DD16" s="669" t="s">
        <v>235</v>
      </c>
      <c r="DE16" s="664"/>
      <c r="DF16" s="664"/>
      <c r="DG16" s="664"/>
      <c r="DH16" s="664"/>
      <c r="DI16" s="664"/>
      <c r="DJ16" s="664"/>
      <c r="DK16" s="664"/>
      <c r="DL16" s="664"/>
      <c r="DM16" s="664"/>
      <c r="DN16" s="664"/>
      <c r="DO16" s="664"/>
      <c r="DP16" s="665"/>
      <c r="DQ16" s="669" t="s">
        <v>235</v>
      </c>
      <c r="DR16" s="664"/>
      <c r="DS16" s="664"/>
      <c r="DT16" s="664"/>
      <c r="DU16" s="664"/>
      <c r="DV16" s="664"/>
      <c r="DW16" s="664"/>
      <c r="DX16" s="664"/>
      <c r="DY16" s="664"/>
      <c r="DZ16" s="664"/>
      <c r="EA16" s="664"/>
      <c r="EB16" s="664"/>
      <c r="EC16" s="704"/>
    </row>
    <row r="17" spans="2:133" ht="11.25" customHeight="1" x14ac:dyDescent="0.2">
      <c r="B17" s="658" t="s">
        <v>261</v>
      </c>
      <c r="C17" s="659"/>
      <c r="D17" s="659"/>
      <c r="E17" s="659"/>
      <c r="F17" s="659"/>
      <c r="G17" s="659"/>
      <c r="H17" s="659"/>
      <c r="I17" s="659"/>
      <c r="J17" s="659"/>
      <c r="K17" s="659"/>
      <c r="L17" s="659"/>
      <c r="M17" s="659"/>
      <c r="N17" s="659"/>
      <c r="O17" s="659"/>
      <c r="P17" s="659"/>
      <c r="Q17" s="660"/>
      <c r="R17" s="661">
        <v>128622</v>
      </c>
      <c r="S17" s="664"/>
      <c r="T17" s="664"/>
      <c r="U17" s="664"/>
      <c r="V17" s="664"/>
      <c r="W17" s="664"/>
      <c r="X17" s="664"/>
      <c r="Y17" s="665"/>
      <c r="Z17" s="723">
        <v>0.3</v>
      </c>
      <c r="AA17" s="723"/>
      <c r="AB17" s="723"/>
      <c r="AC17" s="723"/>
      <c r="AD17" s="724">
        <v>128622</v>
      </c>
      <c r="AE17" s="724"/>
      <c r="AF17" s="724"/>
      <c r="AG17" s="724"/>
      <c r="AH17" s="724"/>
      <c r="AI17" s="724"/>
      <c r="AJ17" s="724"/>
      <c r="AK17" s="724"/>
      <c r="AL17" s="666">
        <v>0.5</v>
      </c>
      <c r="AM17" s="667"/>
      <c r="AN17" s="667"/>
      <c r="AO17" s="725"/>
      <c r="AP17" s="658" t="s">
        <v>262</v>
      </c>
      <c r="AQ17" s="659"/>
      <c r="AR17" s="659"/>
      <c r="AS17" s="659"/>
      <c r="AT17" s="659"/>
      <c r="AU17" s="659"/>
      <c r="AV17" s="659"/>
      <c r="AW17" s="659"/>
      <c r="AX17" s="659"/>
      <c r="AY17" s="659"/>
      <c r="AZ17" s="659"/>
      <c r="BA17" s="659"/>
      <c r="BB17" s="659"/>
      <c r="BC17" s="659"/>
      <c r="BD17" s="659"/>
      <c r="BE17" s="659"/>
      <c r="BF17" s="660"/>
      <c r="BG17" s="661">
        <v>354</v>
      </c>
      <c r="BH17" s="664"/>
      <c r="BI17" s="664"/>
      <c r="BJ17" s="664"/>
      <c r="BK17" s="664"/>
      <c r="BL17" s="664"/>
      <c r="BM17" s="664"/>
      <c r="BN17" s="665"/>
      <c r="BO17" s="723">
        <v>0</v>
      </c>
      <c r="BP17" s="723"/>
      <c r="BQ17" s="723"/>
      <c r="BR17" s="723"/>
      <c r="BS17" s="669" t="s">
        <v>235</v>
      </c>
      <c r="BT17" s="664"/>
      <c r="BU17" s="664"/>
      <c r="BV17" s="664"/>
      <c r="BW17" s="664"/>
      <c r="BX17" s="664"/>
      <c r="BY17" s="664"/>
      <c r="BZ17" s="664"/>
      <c r="CA17" s="664"/>
      <c r="CB17" s="704"/>
      <c r="CD17" s="705" t="s">
        <v>263</v>
      </c>
      <c r="CE17" s="702"/>
      <c r="CF17" s="702"/>
      <c r="CG17" s="702"/>
      <c r="CH17" s="702"/>
      <c r="CI17" s="702"/>
      <c r="CJ17" s="702"/>
      <c r="CK17" s="702"/>
      <c r="CL17" s="702"/>
      <c r="CM17" s="702"/>
      <c r="CN17" s="702"/>
      <c r="CO17" s="702"/>
      <c r="CP17" s="702"/>
      <c r="CQ17" s="703"/>
      <c r="CR17" s="661">
        <v>3266482</v>
      </c>
      <c r="CS17" s="664"/>
      <c r="CT17" s="664"/>
      <c r="CU17" s="664"/>
      <c r="CV17" s="664"/>
      <c r="CW17" s="664"/>
      <c r="CX17" s="664"/>
      <c r="CY17" s="665"/>
      <c r="CZ17" s="723">
        <v>6.9</v>
      </c>
      <c r="DA17" s="723"/>
      <c r="DB17" s="723"/>
      <c r="DC17" s="723"/>
      <c r="DD17" s="669" t="s">
        <v>126</v>
      </c>
      <c r="DE17" s="664"/>
      <c r="DF17" s="664"/>
      <c r="DG17" s="664"/>
      <c r="DH17" s="664"/>
      <c r="DI17" s="664"/>
      <c r="DJ17" s="664"/>
      <c r="DK17" s="664"/>
      <c r="DL17" s="664"/>
      <c r="DM17" s="664"/>
      <c r="DN17" s="664"/>
      <c r="DO17" s="664"/>
      <c r="DP17" s="665"/>
      <c r="DQ17" s="669">
        <v>3235103</v>
      </c>
      <c r="DR17" s="664"/>
      <c r="DS17" s="664"/>
      <c r="DT17" s="664"/>
      <c r="DU17" s="664"/>
      <c r="DV17" s="664"/>
      <c r="DW17" s="664"/>
      <c r="DX17" s="664"/>
      <c r="DY17" s="664"/>
      <c r="DZ17" s="664"/>
      <c r="EA17" s="664"/>
      <c r="EB17" s="664"/>
      <c r="EC17" s="704"/>
    </row>
    <row r="18" spans="2:133" ht="11.25" customHeight="1" x14ac:dyDescent="0.2">
      <c r="B18" s="658" t="s">
        <v>264</v>
      </c>
      <c r="C18" s="659"/>
      <c r="D18" s="659"/>
      <c r="E18" s="659"/>
      <c r="F18" s="659"/>
      <c r="G18" s="659"/>
      <c r="H18" s="659"/>
      <c r="I18" s="659"/>
      <c r="J18" s="659"/>
      <c r="K18" s="659"/>
      <c r="L18" s="659"/>
      <c r="M18" s="659"/>
      <c r="N18" s="659"/>
      <c r="O18" s="659"/>
      <c r="P18" s="659"/>
      <c r="Q18" s="660"/>
      <c r="R18" s="661">
        <v>2436076</v>
      </c>
      <c r="S18" s="664"/>
      <c r="T18" s="664"/>
      <c r="U18" s="664"/>
      <c r="V18" s="664"/>
      <c r="W18" s="664"/>
      <c r="X18" s="664"/>
      <c r="Y18" s="665"/>
      <c r="Z18" s="723">
        <v>4.9000000000000004</v>
      </c>
      <c r="AA18" s="723"/>
      <c r="AB18" s="723"/>
      <c r="AC18" s="723"/>
      <c r="AD18" s="724">
        <v>2310945</v>
      </c>
      <c r="AE18" s="724"/>
      <c r="AF18" s="724"/>
      <c r="AG18" s="724"/>
      <c r="AH18" s="724"/>
      <c r="AI18" s="724"/>
      <c r="AJ18" s="724"/>
      <c r="AK18" s="724"/>
      <c r="AL18" s="666">
        <v>8.3000000000000007</v>
      </c>
      <c r="AM18" s="667"/>
      <c r="AN18" s="667"/>
      <c r="AO18" s="725"/>
      <c r="AP18" s="658" t="s">
        <v>265</v>
      </c>
      <c r="AQ18" s="659"/>
      <c r="AR18" s="659"/>
      <c r="AS18" s="659"/>
      <c r="AT18" s="659"/>
      <c r="AU18" s="659"/>
      <c r="AV18" s="659"/>
      <c r="AW18" s="659"/>
      <c r="AX18" s="659"/>
      <c r="AY18" s="659"/>
      <c r="AZ18" s="659"/>
      <c r="BA18" s="659"/>
      <c r="BB18" s="659"/>
      <c r="BC18" s="659"/>
      <c r="BD18" s="659"/>
      <c r="BE18" s="659"/>
      <c r="BF18" s="660"/>
      <c r="BG18" s="661" t="s">
        <v>126</v>
      </c>
      <c r="BH18" s="664"/>
      <c r="BI18" s="664"/>
      <c r="BJ18" s="664"/>
      <c r="BK18" s="664"/>
      <c r="BL18" s="664"/>
      <c r="BM18" s="664"/>
      <c r="BN18" s="665"/>
      <c r="BO18" s="723" t="s">
        <v>235</v>
      </c>
      <c r="BP18" s="723"/>
      <c r="BQ18" s="723"/>
      <c r="BR18" s="723"/>
      <c r="BS18" s="669" t="s">
        <v>126</v>
      </c>
      <c r="BT18" s="664"/>
      <c r="BU18" s="664"/>
      <c r="BV18" s="664"/>
      <c r="BW18" s="664"/>
      <c r="BX18" s="664"/>
      <c r="BY18" s="664"/>
      <c r="BZ18" s="664"/>
      <c r="CA18" s="664"/>
      <c r="CB18" s="704"/>
      <c r="CD18" s="705" t="s">
        <v>266</v>
      </c>
      <c r="CE18" s="702"/>
      <c r="CF18" s="702"/>
      <c r="CG18" s="702"/>
      <c r="CH18" s="702"/>
      <c r="CI18" s="702"/>
      <c r="CJ18" s="702"/>
      <c r="CK18" s="702"/>
      <c r="CL18" s="702"/>
      <c r="CM18" s="702"/>
      <c r="CN18" s="702"/>
      <c r="CO18" s="702"/>
      <c r="CP18" s="702"/>
      <c r="CQ18" s="703"/>
      <c r="CR18" s="661" t="s">
        <v>126</v>
      </c>
      <c r="CS18" s="664"/>
      <c r="CT18" s="664"/>
      <c r="CU18" s="664"/>
      <c r="CV18" s="664"/>
      <c r="CW18" s="664"/>
      <c r="CX18" s="664"/>
      <c r="CY18" s="665"/>
      <c r="CZ18" s="723" t="s">
        <v>235</v>
      </c>
      <c r="DA18" s="723"/>
      <c r="DB18" s="723"/>
      <c r="DC18" s="723"/>
      <c r="DD18" s="669" t="s">
        <v>235</v>
      </c>
      <c r="DE18" s="664"/>
      <c r="DF18" s="664"/>
      <c r="DG18" s="664"/>
      <c r="DH18" s="664"/>
      <c r="DI18" s="664"/>
      <c r="DJ18" s="664"/>
      <c r="DK18" s="664"/>
      <c r="DL18" s="664"/>
      <c r="DM18" s="664"/>
      <c r="DN18" s="664"/>
      <c r="DO18" s="664"/>
      <c r="DP18" s="665"/>
      <c r="DQ18" s="669" t="s">
        <v>235</v>
      </c>
      <c r="DR18" s="664"/>
      <c r="DS18" s="664"/>
      <c r="DT18" s="664"/>
      <c r="DU18" s="664"/>
      <c r="DV18" s="664"/>
      <c r="DW18" s="664"/>
      <c r="DX18" s="664"/>
      <c r="DY18" s="664"/>
      <c r="DZ18" s="664"/>
      <c r="EA18" s="664"/>
      <c r="EB18" s="664"/>
      <c r="EC18" s="704"/>
    </row>
    <row r="19" spans="2:133" ht="11.25" customHeight="1" x14ac:dyDescent="0.2">
      <c r="B19" s="658" t="s">
        <v>267</v>
      </c>
      <c r="C19" s="659"/>
      <c r="D19" s="659"/>
      <c r="E19" s="659"/>
      <c r="F19" s="659"/>
      <c r="G19" s="659"/>
      <c r="H19" s="659"/>
      <c r="I19" s="659"/>
      <c r="J19" s="659"/>
      <c r="K19" s="659"/>
      <c r="L19" s="659"/>
      <c r="M19" s="659"/>
      <c r="N19" s="659"/>
      <c r="O19" s="659"/>
      <c r="P19" s="659"/>
      <c r="Q19" s="660"/>
      <c r="R19" s="661">
        <v>2310945</v>
      </c>
      <c r="S19" s="664"/>
      <c r="T19" s="664"/>
      <c r="U19" s="664"/>
      <c r="V19" s="664"/>
      <c r="W19" s="664"/>
      <c r="X19" s="664"/>
      <c r="Y19" s="665"/>
      <c r="Z19" s="723">
        <v>4.7</v>
      </c>
      <c r="AA19" s="723"/>
      <c r="AB19" s="723"/>
      <c r="AC19" s="723"/>
      <c r="AD19" s="724">
        <v>2310945</v>
      </c>
      <c r="AE19" s="724"/>
      <c r="AF19" s="724"/>
      <c r="AG19" s="724"/>
      <c r="AH19" s="724"/>
      <c r="AI19" s="724"/>
      <c r="AJ19" s="724"/>
      <c r="AK19" s="724"/>
      <c r="AL19" s="666">
        <v>8.3000000000000007</v>
      </c>
      <c r="AM19" s="667"/>
      <c r="AN19" s="667"/>
      <c r="AO19" s="725"/>
      <c r="AP19" s="658" t="s">
        <v>268</v>
      </c>
      <c r="AQ19" s="659"/>
      <c r="AR19" s="659"/>
      <c r="AS19" s="659"/>
      <c r="AT19" s="659"/>
      <c r="AU19" s="659"/>
      <c r="AV19" s="659"/>
      <c r="AW19" s="659"/>
      <c r="AX19" s="659"/>
      <c r="AY19" s="659"/>
      <c r="AZ19" s="659"/>
      <c r="BA19" s="659"/>
      <c r="BB19" s="659"/>
      <c r="BC19" s="659"/>
      <c r="BD19" s="659"/>
      <c r="BE19" s="659"/>
      <c r="BF19" s="660"/>
      <c r="BG19" s="661">
        <v>1630333</v>
      </c>
      <c r="BH19" s="664"/>
      <c r="BI19" s="664"/>
      <c r="BJ19" s="664"/>
      <c r="BK19" s="664"/>
      <c r="BL19" s="664"/>
      <c r="BM19" s="664"/>
      <c r="BN19" s="665"/>
      <c r="BO19" s="723">
        <v>7</v>
      </c>
      <c r="BP19" s="723"/>
      <c r="BQ19" s="723"/>
      <c r="BR19" s="723"/>
      <c r="BS19" s="669" t="s">
        <v>235</v>
      </c>
      <c r="BT19" s="664"/>
      <c r="BU19" s="664"/>
      <c r="BV19" s="664"/>
      <c r="BW19" s="664"/>
      <c r="BX19" s="664"/>
      <c r="BY19" s="664"/>
      <c r="BZ19" s="664"/>
      <c r="CA19" s="664"/>
      <c r="CB19" s="704"/>
      <c r="CD19" s="705" t="s">
        <v>269</v>
      </c>
      <c r="CE19" s="702"/>
      <c r="CF19" s="702"/>
      <c r="CG19" s="702"/>
      <c r="CH19" s="702"/>
      <c r="CI19" s="702"/>
      <c r="CJ19" s="702"/>
      <c r="CK19" s="702"/>
      <c r="CL19" s="702"/>
      <c r="CM19" s="702"/>
      <c r="CN19" s="702"/>
      <c r="CO19" s="702"/>
      <c r="CP19" s="702"/>
      <c r="CQ19" s="703"/>
      <c r="CR19" s="661" t="s">
        <v>126</v>
      </c>
      <c r="CS19" s="664"/>
      <c r="CT19" s="664"/>
      <c r="CU19" s="664"/>
      <c r="CV19" s="664"/>
      <c r="CW19" s="664"/>
      <c r="CX19" s="664"/>
      <c r="CY19" s="665"/>
      <c r="CZ19" s="723" t="s">
        <v>126</v>
      </c>
      <c r="DA19" s="723"/>
      <c r="DB19" s="723"/>
      <c r="DC19" s="723"/>
      <c r="DD19" s="669" t="s">
        <v>126</v>
      </c>
      <c r="DE19" s="664"/>
      <c r="DF19" s="664"/>
      <c r="DG19" s="664"/>
      <c r="DH19" s="664"/>
      <c r="DI19" s="664"/>
      <c r="DJ19" s="664"/>
      <c r="DK19" s="664"/>
      <c r="DL19" s="664"/>
      <c r="DM19" s="664"/>
      <c r="DN19" s="664"/>
      <c r="DO19" s="664"/>
      <c r="DP19" s="665"/>
      <c r="DQ19" s="669" t="s">
        <v>126</v>
      </c>
      <c r="DR19" s="664"/>
      <c r="DS19" s="664"/>
      <c r="DT19" s="664"/>
      <c r="DU19" s="664"/>
      <c r="DV19" s="664"/>
      <c r="DW19" s="664"/>
      <c r="DX19" s="664"/>
      <c r="DY19" s="664"/>
      <c r="DZ19" s="664"/>
      <c r="EA19" s="664"/>
      <c r="EB19" s="664"/>
      <c r="EC19" s="704"/>
    </row>
    <row r="20" spans="2:133" ht="11.25" customHeight="1" x14ac:dyDescent="0.2">
      <c r="B20" s="658" t="s">
        <v>270</v>
      </c>
      <c r="C20" s="659"/>
      <c r="D20" s="659"/>
      <c r="E20" s="659"/>
      <c r="F20" s="659"/>
      <c r="G20" s="659"/>
      <c r="H20" s="659"/>
      <c r="I20" s="659"/>
      <c r="J20" s="659"/>
      <c r="K20" s="659"/>
      <c r="L20" s="659"/>
      <c r="M20" s="659"/>
      <c r="N20" s="659"/>
      <c r="O20" s="659"/>
      <c r="P20" s="659"/>
      <c r="Q20" s="660"/>
      <c r="R20" s="661">
        <v>125085</v>
      </c>
      <c r="S20" s="664"/>
      <c r="T20" s="664"/>
      <c r="U20" s="664"/>
      <c r="V20" s="664"/>
      <c r="W20" s="664"/>
      <c r="X20" s="664"/>
      <c r="Y20" s="665"/>
      <c r="Z20" s="723">
        <v>0.3</v>
      </c>
      <c r="AA20" s="723"/>
      <c r="AB20" s="723"/>
      <c r="AC20" s="723"/>
      <c r="AD20" s="724" t="s">
        <v>235</v>
      </c>
      <c r="AE20" s="724"/>
      <c r="AF20" s="724"/>
      <c r="AG20" s="724"/>
      <c r="AH20" s="724"/>
      <c r="AI20" s="724"/>
      <c r="AJ20" s="724"/>
      <c r="AK20" s="724"/>
      <c r="AL20" s="666" t="s">
        <v>126</v>
      </c>
      <c r="AM20" s="667"/>
      <c r="AN20" s="667"/>
      <c r="AO20" s="725"/>
      <c r="AP20" s="658" t="s">
        <v>271</v>
      </c>
      <c r="AQ20" s="659"/>
      <c r="AR20" s="659"/>
      <c r="AS20" s="659"/>
      <c r="AT20" s="659"/>
      <c r="AU20" s="659"/>
      <c r="AV20" s="659"/>
      <c r="AW20" s="659"/>
      <c r="AX20" s="659"/>
      <c r="AY20" s="659"/>
      <c r="AZ20" s="659"/>
      <c r="BA20" s="659"/>
      <c r="BB20" s="659"/>
      <c r="BC20" s="659"/>
      <c r="BD20" s="659"/>
      <c r="BE20" s="659"/>
      <c r="BF20" s="660"/>
      <c r="BG20" s="661">
        <v>1630333</v>
      </c>
      <c r="BH20" s="664"/>
      <c r="BI20" s="664"/>
      <c r="BJ20" s="664"/>
      <c r="BK20" s="664"/>
      <c r="BL20" s="664"/>
      <c r="BM20" s="664"/>
      <c r="BN20" s="665"/>
      <c r="BO20" s="723">
        <v>7</v>
      </c>
      <c r="BP20" s="723"/>
      <c r="BQ20" s="723"/>
      <c r="BR20" s="723"/>
      <c r="BS20" s="669" t="s">
        <v>235</v>
      </c>
      <c r="BT20" s="664"/>
      <c r="BU20" s="664"/>
      <c r="BV20" s="664"/>
      <c r="BW20" s="664"/>
      <c r="BX20" s="664"/>
      <c r="BY20" s="664"/>
      <c r="BZ20" s="664"/>
      <c r="CA20" s="664"/>
      <c r="CB20" s="704"/>
      <c r="CD20" s="705" t="s">
        <v>272</v>
      </c>
      <c r="CE20" s="702"/>
      <c r="CF20" s="702"/>
      <c r="CG20" s="702"/>
      <c r="CH20" s="702"/>
      <c r="CI20" s="702"/>
      <c r="CJ20" s="702"/>
      <c r="CK20" s="702"/>
      <c r="CL20" s="702"/>
      <c r="CM20" s="702"/>
      <c r="CN20" s="702"/>
      <c r="CO20" s="702"/>
      <c r="CP20" s="702"/>
      <c r="CQ20" s="703"/>
      <c r="CR20" s="661">
        <v>47425869</v>
      </c>
      <c r="CS20" s="664"/>
      <c r="CT20" s="664"/>
      <c r="CU20" s="664"/>
      <c r="CV20" s="664"/>
      <c r="CW20" s="664"/>
      <c r="CX20" s="664"/>
      <c r="CY20" s="665"/>
      <c r="CZ20" s="723">
        <v>100</v>
      </c>
      <c r="DA20" s="723"/>
      <c r="DB20" s="723"/>
      <c r="DC20" s="723"/>
      <c r="DD20" s="669">
        <v>4005771</v>
      </c>
      <c r="DE20" s="664"/>
      <c r="DF20" s="664"/>
      <c r="DG20" s="664"/>
      <c r="DH20" s="664"/>
      <c r="DI20" s="664"/>
      <c r="DJ20" s="664"/>
      <c r="DK20" s="664"/>
      <c r="DL20" s="664"/>
      <c r="DM20" s="664"/>
      <c r="DN20" s="664"/>
      <c r="DO20" s="664"/>
      <c r="DP20" s="665"/>
      <c r="DQ20" s="669">
        <v>32258913</v>
      </c>
      <c r="DR20" s="664"/>
      <c r="DS20" s="664"/>
      <c r="DT20" s="664"/>
      <c r="DU20" s="664"/>
      <c r="DV20" s="664"/>
      <c r="DW20" s="664"/>
      <c r="DX20" s="664"/>
      <c r="DY20" s="664"/>
      <c r="DZ20" s="664"/>
      <c r="EA20" s="664"/>
      <c r="EB20" s="664"/>
      <c r="EC20" s="704"/>
    </row>
    <row r="21" spans="2:133" ht="11.25" customHeight="1" x14ac:dyDescent="0.2">
      <c r="B21" s="658" t="s">
        <v>273</v>
      </c>
      <c r="C21" s="659"/>
      <c r="D21" s="659"/>
      <c r="E21" s="659"/>
      <c r="F21" s="659"/>
      <c r="G21" s="659"/>
      <c r="H21" s="659"/>
      <c r="I21" s="659"/>
      <c r="J21" s="659"/>
      <c r="K21" s="659"/>
      <c r="L21" s="659"/>
      <c r="M21" s="659"/>
      <c r="N21" s="659"/>
      <c r="O21" s="659"/>
      <c r="P21" s="659"/>
      <c r="Q21" s="660"/>
      <c r="R21" s="661">
        <v>46</v>
      </c>
      <c r="S21" s="664"/>
      <c r="T21" s="664"/>
      <c r="U21" s="664"/>
      <c r="V21" s="664"/>
      <c r="W21" s="664"/>
      <c r="X21" s="664"/>
      <c r="Y21" s="665"/>
      <c r="Z21" s="723">
        <v>0</v>
      </c>
      <c r="AA21" s="723"/>
      <c r="AB21" s="723"/>
      <c r="AC21" s="723"/>
      <c r="AD21" s="724" t="s">
        <v>126</v>
      </c>
      <c r="AE21" s="724"/>
      <c r="AF21" s="724"/>
      <c r="AG21" s="724"/>
      <c r="AH21" s="724"/>
      <c r="AI21" s="724"/>
      <c r="AJ21" s="724"/>
      <c r="AK21" s="724"/>
      <c r="AL21" s="666" t="s">
        <v>126</v>
      </c>
      <c r="AM21" s="667"/>
      <c r="AN21" s="667"/>
      <c r="AO21" s="725"/>
      <c r="AP21" s="769" t="s">
        <v>274</v>
      </c>
      <c r="AQ21" s="776"/>
      <c r="AR21" s="776"/>
      <c r="AS21" s="776"/>
      <c r="AT21" s="776"/>
      <c r="AU21" s="776"/>
      <c r="AV21" s="776"/>
      <c r="AW21" s="776"/>
      <c r="AX21" s="776"/>
      <c r="AY21" s="776"/>
      <c r="AZ21" s="776"/>
      <c r="BA21" s="776"/>
      <c r="BB21" s="776"/>
      <c r="BC21" s="776"/>
      <c r="BD21" s="776"/>
      <c r="BE21" s="776"/>
      <c r="BF21" s="771"/>
      <c r="BG21" s="661">
        <v>1020</v>
      </c>
      <c r="BH21" s="664"/>
      <c r="BI21" s="664"/>
      <c r="BJ21" s="664"/>
      <c r="BK21" s="664"/>
      <c r="BL21" s="664"/>
      <c r="BM21" s="664"/>
      <c r="BN21" s="665"/>
      <c r="BO21" s="723">
        <v>0</v>
      </c>
      <c r="BP21" s="723"/>
      <c r="BQ21" s="723"/>
      <c r="BR21" s="723"/>
      <c r="BS21" s="669" t="s">
        <v>126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275</v>
      </c>
      <c r="C22" s="659"/>
      <c r="D22" s="659"/>
      <c r="E22" s="659"/>
      <c r="F22" s="659"/>
      <c r="G22" s="659"/>
      <c r="H22" s="659"/>
      <c r="I22" s="659"/>
      <c r="J22" s="659"/>
      <c r="K22" s="659"/>
      <c r="L22" s="659"/>
      <c r="M22" s="659"/>
      <c r="N22" s="659"/>
      <c r="O22" s="659"/>
      <c r="P22" s="659"/>
      <c r="Q22" s="660"/>
      <c r="R22" s="661">
        <v>29331419</v>
      </c>
      <c r="S22" s="664"/>
      <c r="T22" s="664"/>
      <c r="U22" s="664"/>
      <c r="V22" s="664"/>
      <c r="W22" s="664"/>
      <c r="X22" s="664"/>
      <c r="Y22" s="665"/>
      <c r="Z22" s="723">
        <v>59.4</v>
      </c>
      <c r="AA22" s="723"/>
      <c r="AB22" s="723"/>
      <c r="AC22" s="723"/>
      <c r="AD22" s="724">
        <v>27576975</v>
      </c>
      <c r="AE22" s="724"/>
      <c r="AF22" s="724"/>
      <c r="AG22" s="724"/>
      <c r="AH22" s="724"/>
      <c r="AI22" s="724"/>
      <c r="AJ22" s="724"/>
      <c r="AK22" s="724"/>
      <c r="AL22" s="666">
        <v>99.4</v>
      </c>
      <c r="AM22" s="667"/>
      <c r="AN22" s="667"/>
      <c r="AO22" s="725"/>
      <c r="AP22" s="769" t="s">
        <v>276</v>
      </c>
      <c r="AQ22" s="776"/>
      <c r="AR22" s="776"/>
      <c r="AS22" s="776"/>
      <c r="AT22" s="776"/>
      <c r="AU22" s="776"/>
      <c r="AV22" s="776"/>
      <c r="AW22" s="776"/>
      <c r="AX22" s="776"/>
      <c r="AY22" s="776"/>
      <c r="AZ22" s="776"/>
      <c r="BA22" s="776"/>
      <c r="BB22" s="776"/>
      <c r="BC22" s="776"/>
      <c r="BD22" s="776"/>
      <c r="BE22" s="776"/>
      <c r="BF22" s="771"/>
      <c r="BG22" s="661" t="s">
        <v>235</v>
      </c>
      <c r="BH22" s="664"/>
      <c r="BI22" s="664"/>
      <c r="BJ22" s="664"/>
      <c r="BK22" s="664"/>
      <c r="BL22" s="664"/>
      <c r="BM22" s="664"/>
      <c r="BN22" s="665"/>
      <c r="BO22" s="723" t="s">
        <v>126</v>
      </c>
      <c r="BP22" s="723"/>
      <c r="BQ22" s="723"/>
      <c r="BR22" s="723"/>
      <c r="BS22" s="669" t="s">
        <v>126</v>
      </c>
      <c r="BT22" s="664"/>
      <c r="BU22" s="664"/>
      <c r="BV22" s="664"/>
      <c r="BW22" s="664"/>
      <c r="BX22" s="664"/>
      <c r="BY22" s="664"/>
      <c r="BZ22" s="664"/>
      <c r="CA22" s="664"/>
      <c r="CB22" s="704"/>
      <c r="CD22" s="778" t="s">
        <v>277</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278</v>
      </c>
      <c r="C23" s="659"/>
      <c r="D23" s="659"/>
      <c r="E23" s="659"/>
      <c r="F23" s="659"/>
      <c r="G23" s="659"/>
      <c r="H23" s="659"/>
      <c r="I23" s="659"/>
      <c r="J23" s="659"/>
      <c r="K23" s="659"/>
      <c r="L23" s="659"/>
      <c r="M23" s="659"/>
      <c r="N23" s="659"/>
      <c r="O23" s="659"/>
      <c r="P23" s="659"/>
      <c r="Q23" s="660"/>
      <c r="R23" s="661">
        <v>19962</v>
      </c>
      <c r="S23" s="664"/>
      <c r="T23" s="664"/>
      <c r="U23" s="664"/>
      <c r="V23" s="664"/>
      <c r="W23" s="664"/>
      <c r="X23" s="664"/>
      <c r="Y23" s="665"/>
      <c r="Z23" s="723">
        <v>0</v>
      </c>
      <c r="AA23" s="723"/>
      <c r="AB23" s="723"/>
      <c r="AC23" s="723"/>
      <c r="AD23" s="724">
        <v>19962</v>
      </c>
      <c r="AE23" s="724"/>
      <c r="AF23" s="724"/>
      <c r="AG23" s="724"/>
      <c r="AH23" s="724"/>
      <c r="AI23" s="724"/>
      <c r="AJ23" s="724"/>
      <c r="AK23" s="724"/>
      <c r="AL23" s="666">
        <v>0.1</v>
      </c>
      <c r="AM23" s="667"/>
      <c r="AN23" s="667"/>
      <c r="AO23" s="725"/>
      <c r="AP23" s="769" t="s">
        <v>279</v>
      </c>
      <c r="AQ23" s="776"/>
      <c r="AR23" s="776"/>
      <c r="AS23" s="776"/>
      <c r="AT23" s="776"/>
      <c r="AU23" s="776"/>
      <c r="AV23" s="776"/>
      <c r="AW23" s="776"/>
      <c r="AX23" s="776"/>
      <c r="AY23" s="776"/>
      <c r="AZ23" s="776"/>
      <c r="BA23" s="776"/>
      <c r="BB23" s="776"/>
      <c r="BC23" s="776"/>
      <c r="BD23" s="776"/>
      <c r="BE23" s="776"/>
      <c r="BF23" s="771"/>
      <c r="BG23" s="661">
        <v>1629313</v>
      </c>
      <c r="BH23" s="664"/>
      <c r="BI23" s="664"/>
      <c r="BJ23" s="664"/>
      <c r="BK23" s="664"/>
      <c r="BL23" s="664"/>
      <c r="BM23" s="664"/>
      <c r="BN23" s="665"/>
      <c r="BO23" s="723">
        <v>7</v>
      </c>
      <c r="BP23" s="723"/>
      <c r="BQ23" s="723"/>
      <c r="BR23" s="723"/>
      <c r="BS23" s="669" t="s">
        <v>235</v>
      </c>
      <c r="BT23" s="664"/>
      <c r="BU23" s="664"/>
      <c r="BV23" s="664"/>
      <c r="BW23" s="664"/>
      <c r="BX23" s="664"/>
      <c r="BY23" s="664"/>
      <c r="BZ23" s="664"/>
      <c r="CA23" s="664"/>
      <c r="CB23" s="704"/>
      <c r="CD23" s="778" t="s">
        <v>218</v>
      </c>
      <c r="CE23" s="779"/>
      <c r="CF23" s="779"/>
      <c r="CG23" s="779"/>
      <c r="CH23" s="779"/>
      <c r="CI23" s="779"/>
      <c r="CJ23" s="779"/>
      <c r="CK23" s="779"/>
      <c r="CL23" s="779"/>
      <c r="CM23" s="779"/>
      <c r="CN23" s="779"/>
      <c r="CO23" s="779"/>
      <c r="CP23" s="779"/>
      <c r="CQ23" s="780"/>
      <c r="CR23" s="778" t="s">
        <v>280</v>
      </c>
      <c r="CS23" s="779"/>
      <c r="CT23" s="779"/>
      <c r="CU23" s="779"/>
      <c r="CV23" s="779"/>
      <c r="CW23" s="779"/>
      <c r="CX23" s="779"/>
      <c r="CY23" s="780"/>
      <c r="CZ23" s="778" t="s">
        <v>281</v>
      </c>
      <c r="DA23" s="779"/>
      <c r="DB23" s="779"/>
      <c r="DC23" s="780"/>
      <c r="DD23" s="778" t="s">
        <v>282</v>
      </c>
      <c r="DE23" s="779"/>
      <c r="DF23" s="779"/>
      <c r="DG23" s="779"/>
      <c r="DH23" s="779"/>
      <c r="DI23" s="779"/>
      <c r="DJ23" s="779"/>
      <c r="DK23" s="780"/>
      <c r="DL23" s="787" t="s">
        <v>283</v>
      </c>
      <c r="DM23" s="788"/>
      <c r="DN23" s="788"/>
      <c r="DO23" s="788"/>
      <c r="DP23" s="788"/>
      <c r="DQ23" s="788"/>
      <c r="DR23" s="788"/>
      <c r="DS23" s="788"/>
      <c r="DT23" s="788"/>
      <c r="DU23" s="788"/>
      <c r="DV23" s="789"/>
      <c r="DW23" s="778" t="s">
        <v>284</v>
      </c>
      <c r="DX23" s="779"/>
      <c r="DY23" s="779"/>
      <c r="DZ23" s="779"/>
      <c r="EA23" s="779"/>
      <c r="EB23" s="779"/>
      <c r="EC23" s="780"/>
    </row>
    <row r="24" spans="2:133" ht="11.25" customHeight="1" x14ac:dyDescent="0.2">
      <c r="B24" s="658" t="s">
        <v>285</v>
      </c>
      <c r="C24" s="659"/>
      <c r="D24" s="659"/>
      <c r="E24" s="659"/>
      <c r="F24" s="659"/>
      <c r="G24" s="659"/>
      <c r="H24" s="659"/>
      <c r="I24" s="659"/>
      <c r="J24" s="659"/>
      <c r="K24" s="659"/>
      <c r="L24" s="659"/>
      <c r="M24" s="659"/>
      <c r="N24" s="659"/>
      <c r="O24" s="659"/>
      <c r="P24" s="659"/>
      <c r="Q24" s="660"/>
      <c r="R24" s="661">
        <v>471576</v>
      </c>
      <c r="S24" s="664"/>
      <c r="T24" s="664"/>
      <c r="U24" s="664"/>
      <c r="V24" s="664"/>
      <c r="W24" s="664"/>
      <c r="X24" s="664"/>
      <c r="Y24" s="665"/>
      <c r="Z24" s="723">
        <v>1</v>
      </c>
      <c r="AA24" s="723"/>
      <c r="AB24" s="723"/>
      <c r="AC24" s="723"/>
      <c r="AD24" s="724" t="s">
        <v>126</v>
      </c>
      <c r="AE24" s="724"/>
      <c r="AF24" s="724"/>
      <c r="AG24" s="724"/>
      <c r="AH24" s="724"/>
      <c r="AI24" s="724"/>
      <c r="AJ24" s="724"/>
      <c r="AK24" s="724"/>
      <c r="AL24" s="666" t="s">
        <v>235</v>
      </c>
      <c r="AM24" s="667"/>
      <c r="AN24" s="667"/>
      <c r="AO24" s="725"/>
      <c r="AP24" s="769" t="s">
        <v>286</v>
      </c>
      <c r="AQ24" s="776"/>
      <c r="AR24" s="776"/>
      <c r="AS24" s="776"/>
      <c r="AT24" s="776"/>
      <c r="AU24" s="776"/>
      <c r="AV24" s="776"/>
      <c r="AW24" s="776"/>
      <c r="AX24" s="776"/>
      <c r="AY24" s="776"/>
      <c r="AZ24" s="776"/>
      <c r="BA24" s="776"/>
      <c r="BB24" s="776"/>
      <c r="BC24" s="776"/>
      <c r="BD24" s="776"/>
      <c r="BE24" s="776"/>
      <c r="BF24" s="771"/>
      <c r="BG24" s="661" t="s">
        <v>126</v>
      </c>
      <c r="BH24" s="664"/>
      <c r="BI24" s="664"/>
      <c r="BJ24" s="664"/>
      <c r="BK24" s="664"/>
      <c r="BL24" s="664"/>
      <c r="BM24" s="664"/>
      <c r="BN24" s="665"/>
      <c r="BO24" s="723" t="s">
        <v>126</v>
      </c>
      <c r="BP24" s="723"/>
      <c r="BQ24" s="723"/>
      <c r="BR24" s="723"/>
      <c r="BS24" s="669" t="s">
        <v>126</v>
      </c>
      <c r="BT24" s="664"/>
      <c r="BU24" s="664"/>
      <c r="BV24" s="664"/>
      <c r="BW24" s="664"/>
      <c r="BX24" s="664"/>
      <c r="BY24" s="664"/>
      <c r="BZ24" s="664"/>
      <c r="CA24" s="664"/>
      <c r="CB24" s="704"/>
      <c r="CD24" s="732" t="s">
        <v>287</v>
      </c>
      <c r="CE24" s="733"/>
      <c r="CF24" s="733"/>
      <c r="CG24" s="733"/>
      <c r="CH24" s="733"/>
      <c r="CI24" s="733"/>
      <c r="CJ24" s="733"/>
      <c r="CK24" s="733"/>
      <c r="CL24" s="733"/>
      <c r="CM24" s="733"/>
      <c r="CN24" s="733"/>
      <c r="CO24" s="733"/>
      <c r="CP24" s="733"/>
      <c r="CQ24" s="734"/>
      <c r="CR24" s="726">
        <v>26376649</v>
      </c>
      <c r="CS24" s="727"/>
      <c r="CT24" s="727"/>
      <c r="CU24" s="727"/>
      <c r="CV24" s="727"/>
      <c r="CW24" s="727"/>
      <c r="CX24" s="727"/>
      <c r="CY24" s="773"/>
      <c r="CZ24" s="774">
        <v>55.6</v>
      </c>
      <c r="DA24" s="743"/>
      <c r="DB24" s="743"/>
      <c r="DC24" s="777"/>
      <c r="DD24" s="772">
        <v>16253248</v>
      </c>
      <c r="DE24" s="727"/>
      <c r="DF24" s="727"/>
      <c r="DG24" s="727"/>
      <c r="DH24" s="727"/>
      <c r="DI24" s="727"/>
      <c r="DJ24" s="727"/>
      <c r="DK24" s="773"/>
      <c r="DL24" s="772">
        <v>16171878</v>
      </c>
      <c r="DM24" s="727"/>
      <c r="DN24" s="727"/>
      <c r="DO24" s="727"/>
      <c r="DP24" s="727"/>
      <c r="DQ24" s="727"/>
      <c r="DR24" s="727"/>
      <c r="DS24" s="727"/>
      <c r="DT24" s="727"/>
      <c r="DU24" s="727"/>
      <c r="DV24" s="773"/>
      <c r="DW24" s="774">
        <v>54</v>
      </c>
      <c r="DX24" s="743"/>
      <c r="DY24" s="743"/>
      <c r="DZ24" s="743"/>
      <c r="EA24" s="743"/>
      <c r="EB24" s="743"/>
      <c r="EC24" s="775"/>
    </row>
    <row r="25" spans="2:133" ht="11.25" customHeight="1" x14ac:dyDescent="0.2">
      <c r="B25" s="658" t="s">
        <v>288</v>
      </c>
      <c r="C25" s="659"/>
      <c r="D25" s="659"/>
      <c r="E25" s="659"/>
      <c r="F25" s="659"/>
      <c r="G25" s="659"/>
      <c r="H25" s="659"/>
      <c r="I25" s="659"/>
      <c r="J25" s="659"/>
      <c r="K25" s="659"/>
      <c r="L25" s="659"/>
      <c r="M25" s="659"/>
      <c r="N25" s="659"/>
      <c r="O25" s="659"/>
      <c r="P25" s="659"/>
      <c r="Q25" s="660"/>
      <c r="R25" s="661">
        <v>680033</v>
      </c>
      <c r="S25" s="664"/>
      <c r="T25" s="664"/>
      <c r="U25" s="664"/>
      <c r="V25" s="664"/>
      <c r="W25" s="664"/>
      <c r="X25" s="664"/>
      <c r="Y25" s="665"/>
      <c r="Z25" s="723">
        <v>1.4</v>
      </c>
      <c r="AA25" s="723"/>
      <c r="AB25" s="723"/>
      <c r="AC25" s="723"/>
      <c r="AD25" s="724">
        <v>87267</v>
      </c>
      <c r="AE25" s="724"/>
      <c r="AF25" s="724"/>
      <c r="AG25" s="724"/>
      <c r="AH25" s="724"/>
      <c r="AI25" s="724"/>
      <c r="AJ25" s="724"/>
      <c r="AK25" s="724"/>
      <c r="AL25" s="666">
        <v>0.3</v>
      </c>
      <c r="AM25" s="667"/>
      <c r="AN25" s="667"/>
      <c r="AO25" s="725"/>
      <c r="AP25" s="769" t="s">
        <v>289</v>
      </c>
      <c r="AQ25" s="776"/>
      <c r="AR25" s="776"/>
      <c r="AS25" s="776"/>
      <c r="AT25" s="776"/>
      <c r="AU25" s="776"/>
      <c r="AV25" s="776"/>
      <c r="AW25" s="776"/>
      <c r="AX25" s="776"/>
      <c r="AY25" s="776"/>
      <c r="AZ25" s="776"/>
      <c r="BA25" s="776"/>
      <c r="BB25" s="776"/>
      <c r="BC25" s="776"/>
      <c r="BD25" s="776"/>
      <c r="BE25" s="776"/>
      <c r="BF25" s="771"/>
      <c r="BG25" s="661" t="s">
        <v>126</v>
      </c>
      <c r="BH25" s="664"/>
      <c r="BI25" s="664"/>
      <c r="BJ25" s="664"/>
      <c r="BK25" s="664"/>
      <c r="BL25" s="664"/>
      <c r="BM25" s="664"/>
      <c r="BN25" s="665"/>
      <c r="BO25" s="723" t="s">
        <v>126</v>
      </c>
      <c r="BP25" s="723"/>
      <c r="BQ25" s="723"/>
      <c r="BR25" s="723"/>
      <c r="BS25" s="669" t="s">
        <v>126</v>
      </c>
      <c r="BT25" s="664"/>
      <c r="BU25" s="664"/>
      <c r="BV25" s="664"/>
      <c r="BW25" s="664"/>
      <c r="BX25" s="664"/>
      <c r="BY25" s="664"/>
      <c r="BZ25" s="664"/>
      <c r="CA25" s="664"/>
      <c r="CB25" s="704"/>
      <c r="CD25" s="705" t="s">
        <v>290</v>
      </c>
      <c r="CE25" s="702"/>
      <c r="CF25" s="702"/>
      <c r="CG25" s="702"/>
      <c r="CH25" s="702"/>
      <c r="CI25" s="702"/>
      <c r="CJ25" s="702"/>
      <c r="CK25" s="702"/>
      <c r="CL25" s="702"/>
      <c r="CM25" s="702"/>
      <c r="CN25" s="702"/>
      <c r="CO25" s="702"/>
      <c r="CP25" s="702"/>
      <c r="CQ25" s="703"/>
      <c r="CR25" s="661">
        <v>9274148</v>
      </c>
      <c r="CS25" s="662"/>
      <c r="CT25" s="662"/>
      <c r="CU25" s="662"/>
      <c r="CV25" s="662"/>
      <c r="CW25" s="662"/>
      <c r="CX25" s="662"/>
      <c r="CY25" s="663"/>
      <c r="CZ25" s="666">
        <v>19.600000000000001</v>
      </c>
      <c r="DA25" s="695"/>
      <c r="DB25" s="695"/>
      <c r="DC25" s="696"/>
      <c r="DD25" s="669">
        <v>8661881</v>
      </c>
      <c r="DE25" s="662"/>
      <c r="DF25" s="662"/>
      <c r="DG25" s="662"/>
      <c r="DH25" s="662"/>
      <c r="DI25" s="662"/>
      <c r="DJ25" s="662"/>
      <c r="DK25" s="663"/>
      <c r="DL25" s="669">
        <v>8580721</v>
      </c>
      <c r="DM25" s="662"/>
      <c r="DN25" s="662"/>
      <c r="DO25" s="662"/>
      <c r="DP25" s="662"/>
      <c r="DQ25" s="662"/>
      <c r="DR25" s="662"/>
      <c r="DS25" s="662"/>
      <c r="DT25" s="662"/>
      <c r="DU25" s="662"/>
      <c r="DV25" s="663"/>
      <c r="DW25" s="666">
        <v>28.6</v>
      </c>
      <c r="DX25" s="695"/>
      <c r="DY25" s="695"/>
      <c r="DZ25" s="695"/>
      <c r="EA25" s="695"/>
      <c r="EB25" s="695"/>
      <c r="EC25" s="697"/>
    </row>
    <row r="26" spans="2:133" ht="11.25" customHeight="1" x14ac:dyDescent="0.2">
      <c r="B26" s="658" t="s">
        <v>291</v>
      </c>
      <c r="C26" s="659"/>
      <c r="D26" s="659"/>
      <c r="E26" s="659"/>
      <c r="F26" s="659"/>
      <c r="G26" s="659"/>
      <c r="H26" s="659"/>
      <c r="I26" s="659"/>
      <c r="J26" s="659"/>
      <c r="K26" s="659"/>
      <c r="L26" s="659"/>
      <c r="M26" s="659"/>
      <c r="N26" s="659"/>
      <c r="O26" s="659"/>
      <c r="P26" s="659"/>
      <c r="Q26" s="660"/>
      <c r="R26" s="661">
        <v>144122</v>
      </c>
      <c r="S26" s="664"/>
      <c r="T26" s="664"/>
      <c r="U26" s="664"/>
      <c r="V26" s="664"/>
      <c r="W26" s="664"/>
      <c r="X26" s="664"/>
      <c r="Y26" s="665"/>
      <c r="Z26" s="723">
        <v>0.3</v>
      </c>
      <c r="AA26" s="723"/>
      <c r="AB26" s="723"/>
      <c r="AC26" s="723"/>
      <c r="AD26" s="724" t="s">
        <v>126</v>
      </c>
      <c r="AE26" s="724"/>
      <c r="AF26" s="724"/>
      <c r="AG26" s="724"/>
      <c r="AH26" s="724"/>
      <c r="AI26" s="724"/>
      <c r="AJ26" s="724"/>
      <c r="AK26" s="724"/>
      <c r="AL26" s="666" t="s">
        <v>235</v>
      </c>
      <c r="AM26" s="667"/>
      <c r="AN26" s="667"/>
      <c r="AO26" s="725"/>
      <c r="AP26" s="769" t="s">
        <v>292</v>
      </c>
      <c r="AQ26" s="770"/>
      <c r="AR26" s="770"/>
      <c r="AS26" s="770"/>
      <c r="AT26" s="770"/>
      <c r="AU26" s="770"/>
      <c r="AV26" s="770"/>
      <c r="AW26" s="770"/>
      <c r="AX26" s="770"/>
      <c r="AY26" s="770"/>
      <c r="AZ26" s="770"/>
      <c r="BA26" s="770"/>
      <c r="BB26" s="770"/>
      <c r="BC26" s="770"/>
      <c r="BD26" s="770"/>
      <c r="BE26" s="770"/>
      <c r="BF26" s="771"/>
      <c r="BG26" s="661" t="s">
        <v>126</v>
      </c>
      <c r="BH26" s="664"/>
      <c r="BI26" s="664"/>
      <c r="BJ26" s="664"/>
      <c r="BK26" s="664"/>
      <c r="BL26" s="664"/>
      <c r="BM26" s="664"/>
      <c r="BN26" s="665"/>
      <c r="BO26" s="723" t="s">
        <v>235</v>
      </c>
      <c r="BP26" s="723"/>
      <c r="BQ26" s="723"/>
      <c r="BR26" s="723"/>
      <c r="BS26" s="669" t="s">
        <v>235</v>
      </c>
      <c r="BT26" s="664"/>
      <c r="BU26" s="664"/>
      <c r="BV26" s="664"/>
      <c r="BW26" s="664"/>
      <c r="BX26" s="664"/>
      <c r="BY26" s="664"/>
      <c r="BZ26" s="664"/>
      <c r="CA26" s="664"/>
      <c r="CB26" s="704"/>
      <c r="CD26" s="705" t="s">
        <v>293</v>
      </c>
      <c r="CE26" s="702"/>
      <c r="CF26" s="702"/>
      <c r="CG26" s="702"/>
      <c r="CH26" s="702"/>
      <c r="CI26" s="702"/>
      <c r="CJ26" s="702"/>
      <c r="CK26" s="702"/>
      <c r="CL26" s="702"/>
      <c r="CM26" s="702"/>
      <c r="CN26" s="702"/>
      <c r="CO26" s="702"/>
      <c r="CP26" s="702"/>
      <c r="CQ26" s="703"/>
      <c r="CR26" s="661">
        <v>6073173</v>
      </c>
      <c r="CS26" s="664"/>
      <c r="CT26" s="664"/>
      <c r="CU26" s="664"/>
      <c r="CV26" s="664"/>
      <c r="CW26" s="664"/>
      <c r="CX26" s="664"/>
      <c r="CY26" s="665"/>
      <c r="CZ26" s="666">
        <v>12.8</v>
      </c>
      <c r="DA26" s="695"/>
      <c r="DB26" s="695"/>
      <c r="DC26" s="696"/>
      <c r="DD26" s="669">
        <v>5734715</v>
      </c>
      <c r="DE26" s="664"/>
      <c r="DF26" s="664"/>
      <c r="DG26" s="664"/>
      <c r="DH26" s="664"/>
      <c r="DI26" s="664"/>
      <c r="DJ26" s="664"/>
      <c r="DK26" s="665"/>
      <c r="DL26" s="669" t="s">
        <v>235</v>
      </c>
      <c r="DM26" s="664"/>
      <c r="DN26" s="664"/>
      <c r="DO26" s="664"/>
      <c r="DP26" s="664"/>
      <c r="DQ26" s="664"/>
      <c r="DR26" s="664"/>
      <c r="DS26" s="664"/>
      <c r="DT26" s="664"/>
      <c r="DU26" s="664"/>
      <c r="DV26" s="665"/>
      <c r="DW26" s="666" t="s">
        <v>235</v>
      </c>
      <c r="DX26" s="695"/>
      <c r="DY26" s="695"/>
      <c r="DZ26" s="695"/>
      <c r="EA26" s="695"/>
      <c r="EB26" s="695"/>
      <c r="EC26" s="697"/>
    </row>
    <row r="27" spans="2:133" ht="11.25" customHeight="1" x14ac:dyDescent="0.2">
      <c r="B27" s="658" t="s">
        <v>294</v>
      </c>
      <c r="C27" s="659"/>
      <c r="D27" s="659"/>
      <c r="E27" s="659"/>
      <c r="F27" s="659"/>
      <c r="G27" s="659"/>
      <c r="H27" s="659"/>
      <c r="I27" s="659"/>
      <c r="J27" s="659"/>
      <c r="K27" s="659"/>
      <c r="L27" s="659"/>
      <c r="M27" s="659"/>
      <c r="N27" s="659"/>
      <c r="O27" s="659"/>
      <c r="P27" s="659"/>
      <c r="Q27" s="660"/>
      <c r="R27" s="661">
        <v>7973751</v>
      </c>
      <c r="S27" s="664"/>
      <c r="T27" s="664"/>
      <c r="U27" s="664"/>
      <c r="V27" s="664"/>
      <c r="W27" s="664"/>
      <c r="X27" s="664"/>
      <c r="Y27" s="665"/>
      <c r="Z27" s="723">
        <v>16.2</v>
      </c>
      <c r="AA27" s="723"/>
      <c r="AB27" s="723"/>
      <c r="AC27" s="723"/>
      <c r="AD27" s="724" t="s">
        <v>235</v>
      </c>
      <c r="AE27" s="724"/>
      <c r="AF27" s="724"/>
      <c r="AG27" s="724"/>
      <c r="AH27" s="724"/>
      <c r="AI27" s="724"/>
      <c r="AJ27" s="724"/>
      <c r="AK27" s="724"/>
      <c r="AL27" s="666" t="s">
        <v>235</v>
      </c>
      <c r="AM27" s="667"/>
      <c r="AN27" s="667"/>
      <c r="AO27" s="725"/>
      <c r="AP27" s="658" t="s">
        <v>295</v>
      </c>
      <c r="AQ27" s="659"/>
      <c r="AR27" s="659"/>
      <c r="AS27" s="659"/>
      <c r="AT27" s="659"/>
      <c r="AU27" s="659"/>
      <c r="AV27" s="659"/>
      <c r="AW27" s="659"/>
      <c r="AX27" s="659"/>
      <c r="AY27" s="659"/>
      <c r="AZ27" s="659"/>
      <c r="BA27" s="659"/>
      <c r="BB27" s="659"/>
      <c r="BC27" s="659"/>
      <c r="BD27" s="659"/>
      <c r="BE27" s="659"/>
      <c r="BF27" s="660"/>
      <c r="BG27" s="661">
        <v>23165090</v>
      </c>
      <c r="BH27" s="664"/>
      <c r="BI27" s="664"/>
      <c r="BJ27" s="664"/>
      <c r="BK27" s="664"/>
      <c r="BL27" s="664"/>
      <c r="BM27" s="664"/>
      <c r="BN27" s="665"/>
      <c r="BO27" s="723">
        <v>100</v>
      </c>
      <c r="BP27" s="723"/>
      <c r="BQ27" s="723"/>
      <c r="BR27" s="723"/>
      <c r="BS27" s="669">
        <v>153473</v>
      </c>
      <c r="BT27" s="664"/>
      <c r="BU27" s="664"/>
      <c r="BV27" s="664"/>
      <c r="BW27" s="664"/>
      <c r="BX27" s="664"/>
      <c r="BY27" s="664"/>
      <c r="BZ27" s="664"/>
      <c r="CA27" s="664"/>
      <c r="CB27" s="704"/>
      <c r="CD27" s="705" t="s">
        <v>296</v>
      </c>
      <c r="CE27" s="702"/>
      <c r="CF27" s="702"/>
      <c r="CG27" s="702"/>
      <c r="CH27" s="702"/>
      <c r="CI27" s="702"/>
      <c r="CJ27" s="702"/>
      <c r="CK27" s="702"/>
      <c r="CL27" s="702"/>
      <c r="CM27" s="702"/>
      <c r="CN27" s="702"/>
      <c r="CO27" s="702"/>
      <c r="CP27" s="702"/>
      <c r="CQ27" s="703"/>
      <c r="CR27" s="661">
        <v>13836019</v>
      </c>
      <c r="CS27" s="662"/>
      <c r="CT27" s="662"/>
      <c r="CU27" s="662"/>
      <c r="CV27" s="662"/>
      <c r="CW27" s="662"/>
      <c r="CX27" s="662"/>
      <c r="CY27" s="663"/>
      <c r="CZ27" s="666">
        <v>29.2</v>
      </c>
      <c r="DA27" s="695"/>
      <c r="DB27" s="695"/>
      <c r="DC27" s="696"/>
      <c r="DD27" s="669">
        <v>4356264</v>
      </c>
      <c r="DE27" s="662"/>
      <c r="DF27" s="662"/>
      <c r="DG27" s="662"/>
      <c r="DH27" s="662"/>
      <c r="DI27" s="662"/>
      <c r="DJ27" s="662"/>
      <c r="DK27" s="663"/>
      <c r="DL27" s="669">
        <v>4356054</v>
      </c>
      <c r="DM27" s="662"/>
      <c r="DN27" s="662"/>
      <c r="DO27" s="662"/>
      <c r="DP27" s="662"/>
      <c r="DQ27" s="662"/>
      <c r="DR27" s="662"/>
      <c r="DS27" s="662"/>
      <c r="DT27" s="662"/>
      <c r="DU27" s="662"/>
      <c r="DV27" s="663"/>
      <c r="DW27" s="666">
        <v>14.5</v>
      </c>
      <c r="DX27" s="695"/>
      <c r="DY27" s="695"/>
      <c r="DZ27" s="695"/>
      <c r="EA27" s="695"/>
      <c r="EB27" s="695"/>
      <c r="EC27" s="697"/>
    </row>
    <row r="28" spans="2:133" ht="11.25" customHeight="1" x14ac:dyDescent="0.2">
      <c r="B28" s="766" t="s">
        <v>297</v>
      </c>
      <c r="C28" s="767"/>
      <c r="D28" s="767"/>
      <c r="E28" s="767"/>
      <c r="F28" s="767"/>
      <c r="G28" s="767"/>
      <c r="H28" s="767"/>
      <c r="I28" s="767"/>
      <c r="J28" s="767"/>
      <c r="K28" s="767"/>
      <c r="L28" s="767"/>
      <c r="M28" s="767"/>
      <c r="N28" s="767"/>
      <c r="O28" s="767"/>
      <c r="P28" s="767"/>
      <c r="Q28" s="768"/>
      <c r="R28" s="661" t="s">
        <v>235</v>
      </c>
      <c r="S28" s="664"/>
      <c r="T28" s="664"/>
      <c r="U28" s="664"/>
      <c r="V28" s="664"/>
      <c r="W28" s="664"/>
      <c r="X28" s="664"/>
      <c r="Y28" s="665"/>
      <c r="Z28" s="723" t="s">
        <v>235</v>
      </c>
      <c r="AA28" s="723"/>
      <c r="AB28" s="723"/>
      <c r="AC28" s="723"/>
      <c r="AD28" s="724" t="s">
        <v>126</v>
      </c>
      <c r="AE28" s="724"/>
      <c r="AF28" s="724"/>
      <c r="AG28" s="724"/>
      <c r="AH28" s="724"/>
      <c r="AI28" s="724"/>
      <c r="AJ28" s="724"/>
      <c r="AK28" s="724"/>
      <c r="AL28" s="666" t="s">
        <v>235</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298</v>
      </c>
      <c r="CE28" s="702"/>
      <c r="CF28" s="702"/>
      <c r="CG28" s="702"/>
      <c r="CH28" s="702"/>
      <c r="CI28" s="702"/>
      <c r="CJ28" s="702"/>
      <c r="CK28" s="702"/>
      <c r="CL28" s="702"/>
      <c r="CM28" s="702"/>
      <c r="CN28" s="702"/>
      <c r="CO28" s="702"/>
      <c r="CP28" s="702"/>
      <c r="CQ28" s="703"/>
      <c r="CR28" s="661">
        <v>3266482</v>
      </c>
      <c r="CS28" s="664"/>
      <c r="CT28" s="664"/>
      <c r="CU28" s="664"/>
      <c r="CV28" s="664"/>
      <c r="CW28" s="664"/>
      <c r="CX28" s="664"/>
      <c r="CY28" s="665"/>
      <c r="CZ28" s="666">
        <v>6.9</v>
      </c>
      <c r="DA28" s="695"/>
      <c r="DB28" s="695"/>
      <c r="DC28" s="696"/>
      <c r="DD28" s="669">
        <v>3235103</v>
      </c>
      <c r="DE28" s="664"/>
      <c r="DF28" s="664"/>
      <c r="DG28" s="664"/>
      <c r="DH28" s="664"/>
      <c r="DI28" s="664"/>
      <c r="DJ28" s="664"/>
      <c r="DK28" s="665"/>
      <c r="DL28" s="669">
        <v>3235103</v>
      </c>
      <c r="DM28" s="664"/>
      <c r="DN28" s="664"/>
      <c r="DO28" s="664"/>
      <c r="DP28" s="664"/>
      <c r="DQ28" s="664"/>
      <c r="DR28" s="664"/>
      <c r="DS28" s="664"/>
      <c r="DT28" s="664"/>
      <c r="DU28" s="664"/>
      <c r="DV28" s="665"/>
      <c r="DW28" s="666">
        <v>10.8</v>
      </c>
      <c r="DX28" s="695"/>
      <c r="DY28" s="695"/>
      <c r="DZ28" s="695"/>
      <c r="EA28" s="695"/>
      <c r="EB28" s="695"/>
      <c r="EC28" s="697"/>
    </row>
    <row r="29" spans="2:133" ht="11.25" customHeight="1" x14ac:dyDescent="0.2">
      <c r="B29" s="658" t="s">
        <v>299</v>
      </c>
      <c r="C29" s="659"/>
      <c r="D29" s="659"/>
      <c r="E29" s="659"/>
      <c r="F29" s="659"/>
      <c r="G29" s="659"/>
      <c r="H29" s="659"/>
      <c r="I29" s="659"/>
      <c r="J29" s="659"/>
      <c r="K29" s="659"/>
      <c r="L29" s="659"/>
      <c r="M29" s="659"/>
      <c r="N29" s="659"/>
      <c r="O29" s="659"/>
      <c r="P29" s="659"/>
      <c r="Q29" s="660"/>
      <c r="R29" s="661">
        <v>3771574</v>
      </c>
      <c r="S29" s="664"/>
      <c r="T29" s="664"/>
      <c r="U29" s="664"/>
      <c r="V29" s="664"/>
      <c r="W29" s="664"/>
      <c r="X29" s="664"/>
      <c r="Y29" s="665"/>
      <c r="Z29" s="723">
        <v>7.6</v>
      </c>
      <c r="AA29" s="723"/>
      <c r="AB29" s="723"/>
      <c r="AC29" s="723"/>
      <c r="AD29" s="724" t="s">
        <v>126</v>
      </c>
      <c r="AE29" s="724"/>
      <c r="AF29" s="724"/>
      <c r="AG29" s="724"/>
      <c r="AH29" s="724"/>
      <c r="AI29" s="724"/>
      <c r="AJ29" s="724"/>
      <c r="AK29" s="724"/>
      <c r="AL29" s="666" t="s">
        <v>126</v>
      </c>
      <c r="AM29" s="667"/>
      <c r="AN29" s="667"/>
      <c r="AO29" s="725"/>
      <c r="AP29" s="735" t="s">
        <v>218</v>
      </c>
      <c r="AQ29" s="736"/>
      <c r="AR29" s="736"/>
      <c r="AS29" s="736"/>
      <c r="AT29" s="736"/>
      <c r="AU29" s="736"/>
      <c r="AV29" s="736"/>
      <c r="AW29" s="736"/>
      <c r="AX29" s="736"/>
      <c r="AY29" s="736"/>
      <c r="AZ29" s="736"/>
      <c r="BA29" s="736"/>
      <c r="BB29" s="736"/>
      <c r="BC29" s="736"/>
      <c r="BD29" s="736"/>
      <c r="BE29" s="736"/>
      <c r="BF29" s="737"/>
      <c r="BG29" s="735" t="s">
        <v>300</v>
      </c>
      <c r="BH29" s="763"/>
      <c r="BI29" s="763"/>
      <c r="BJ29" s="763"/>
      <c r="BK29" s="763"/>
      <c r="BL29" s="763"/>
      <c r="BM29" s="763"/>
      <c r="BN29" s="763"/>
      <c r="BO29" s="763"/>
      <c r="BP29" s="763"/>
      <c r="BQ29" s="764"/>
      <c r="BR29" s="735" t="s">
        <v>301</v>
      </c>
      <c r="BS29" s="763"/>
      <c r="BT29" s="763"/>
      <c r="BU29" s="763"/>
      <c r="BV29" s="763"/>
      <c r="BW29" s="763"/>
      <c r="BX29" s="763"/>
      <c r="BY29" s="763"/>
      <c r="BZ29" s="763"/>
      <c r="CA29" s="763"/>
      <c r="CB29" s="764"/>
      <c r="CD29" s="745" t="s">
        <v>302</v>
      </c>
      <c r="CE29" s="746"/>
      <c r="CF29" s="705" t="s">
        <v>303</v>
      </c>
      <c r="CG29" s="702"/>
      <c r="CH29" s="702"/>
      <c r="CI29" s="702"/>
      <c r="CJ29" s="702"/>
      <c r="CK29" s="702"/>
      <c r="CL29" s="702"/>
      <c r="CM29" s="702"/>
      <c r="CN29" s="702"/>
      <c r="CO29" s="702"/>
      <c r="CP29" s="702"/>
      <c r="CQ29" s="703"/>
      <c r="CR29" s="661">
        <v>3266477</v>
      </c>
      <c r="CS29" s="662"/>
      <c r="CT29" s="662"/>
      <c r="CU29" s="662"/>
      <c r="CV29" s="662"/>
      <c r="CW29" s="662"/>
      <c r="CX29" s="662"/>
      <c r="CY29" s="663"/>
      <c r="CZ29" s="666">
        <v>6.9</v>
      </c>
      <c r="DA29" s="695"/>
      <c r="DB29" s="695"/>
      <c r="DC29" s="696"/>
      <c r="DD29" s="669">
        <v>3235098</v>
      </c>
      <c r="DE29" s="662"/>
      <c r="DF29" s="662"/>
      <c r="DG29" s="662"/>
      <c r="DH29" s="662"/>
      <c r="DI29" s="662"/>
      <c r="DJ29" s="662"/>
      <c r="DK29" s="663"/>
      <c r="DL29" s="669">
        <v>3235098</v>
      </c>
      <c r="DM29" s="662"/>
      <c r="DN29" s="662"/>
      <c r="DO29" s="662"/>
      <c r="DP29" s="662"/>
      <c r="DQ29" s="662"/>
      <c r="DR29" s="662"/>
      <c r="DS29" s="662"/>
      <c r="DT29" s="662"/>
      <c r="DU29" s="662"/>
      <c r="DV29" s="663"/>
      <c r="DW29" s="666">
        <v>10.8</v>
      </c>
      <c r="DX29" s="695"/>
      <c r="DY29" s="695"/>
      <c r="DZ29" s="695"/>
      <c r="EA29" s="695"/>
      <c r="EB29" s="695"/>
      <c r="EC29" s="697"/>
    </row>
    <row r="30" spans="2:133" ht="11.25" customHeight="1" x14ac:dyDescent="0.2">
      <c r="B30" s="658" t="s">
        <v>304</v>
      </c>
      <c r="C30" s="659"/>
      <c r="D30" s="659"/>
      <c r="E30" s="659"/>
      <c r="F30" s="659"/>
      <c r="G30" s="659"/>
      <c r="H30" s="659"/>
      <c r="I30" s="659"/>
      <c r="J30" s="659"/>
      <c r="K30" s="659"/>
      <c r="L30" s="659"/>
      <c r="M30" s="659"/>
      <c r="N30" s="659"/>
      <c r="O30" s="659"/>
      <c r="P30" s="659"/>
      <c r="Q30" s="660"/>
      <c r="R30" s="661">
        <v>144181</v>
      </c>
      <c r="S30" s="664"/>
      <c r="T30" s="664"/>
      <c r="U30" s="664"/>
      <c r="V30" s="664"/>
      <c r="W30" s="664"/>
      <c r="X30" s="664"/>
      <c r="Y30" s="665"/>
      <c r="Z30" s="723">
        <v>0.3</v>
      </c>
      <c r="AA30" s="723"/>
      <c r="AB30" s="723"/>
      <c r="AC30" s="723"/>
      <c r="AD30" s="724">
        <v>52010</v>
      </c>
      <c r="AE30" s="724"/>
      <c r="AF30" s="724"/>
      <c r="AG30" s="724"/>
      <c r="AH30" s="724"/>
      <c r="AI30" s="724"/>
      <c r="AJ30" s="724"/>
      <c r="AK30" s="724"/>
      <c r="AL30" s="666">
        <v>0.2</v>
      </c>
      <c r="AM30" s="667"/>
      <c r="AN30" s="667"/>
      <c r="AO30" s="725"/>
      <c r="AP30" s="751" t="s">
        <v>305</v>
      </c>
      <c r="AQ30" s="752"/>
      <c r="AR30" s="752"/>
      <c r="AS30" s="752"/>
      <c r="AT30" s="757" t="s">
        <v>306</v>
      </c>
      <c r="AU30" s="230"/>
      <c r="AV30" s="230"/>
      <c r="AW30" s="230"/>
      <c r="AX30" s="760" t="s">
        <v>183</v>
      </c>
      <c r="AY30" s="761"/>
      <c r="AZ30" s="761"/>
      <c r="BA30" s="761"/>
      <c r="BB30" s="761"/>
      <c r="BC30" s="761"/>
      <c r="BD30" s="761"/>
      <c r="BE30" s="761"/>
      <c r="BF30" s="762"/>
      <c r="BG30" s="741">
        <v>98.7</v>
      </c>
      <c r="BH30" s="742"/>
      <c r="BI30" s="742"/>
      <c r="BJ30" s="742"/>
      <c r="BK30" s="742"/>
      <c r="BL30" s="742"/>
      <c r="BM30" s="743">
        <v>95.7</v>
      </c>
      <c r="BN30" s="742"/>
      <c r="BO30" s="742"/>
      <c r="BP30" s="742"/>
      <c r="BQ30" s="744"/>
      <c r="BR30" s="741">
        <v>98.7</v>
      </c>
      <c r="BS30" s="742"/>
      <c r="BT30" s="742"/>
      <c r="BU30" s="742"/>
      <c r="BV30" s="742"/>
      <c r="BW30" s="742"/>
      <c r="BX30" s="743">
        <v>95</v>
      </c>
      <c r="BY30" s="742"/>
      <c r="BZ30" s="742"/>
      <c r="CA30" s="742"/>
      <c r="CB30" s="744"/>
      <c r="CD30" s="747"/>
      <c r="CE30" s="748"/>
      <c r="CF30" s="705" t="s">
        <v>307</v>
      </c>
      <c r="CG30" s="702"/>
      <c r="CH30" s="702"/>
      <c r="CI30" s="702"/>
      <c r="CJ30" s="702"/>
      <c r="CK30" s="702"/>
      <c r="CL30" s="702"/>
      <c r="CM30" s="702"/>
      <c r="CN30" s="702"/>
      <c r="CO30" s="702"/>
      <c r="CP30" s="702"/>
      <c r="CQ30" s="703"/>
      <c r="CR30" s="661">
        <v>3082921</v>
      </c>
      <c r="CS30" s="664"/>
      <c r="CT30" s="664"/>
      <c r="CU30" s="664"/>
      <c r="CV30" s="664"/>
      <c r="CW30" s="664"/>
      <c r="CX30" s="664"/>
      <c r="CY30" s="665"/>
      <c r="CZ30" s="666">
        <v>6.5</v>
      </c>
      <c r="DA30" s="695"/>
      <c r="DB30" s="695"/>
      <c r="DC30" s="696"/>
      <c r="DD30" s="669">
        <v>3053717</v>
      </c>
      <c r="DE30" s="664"/>
      <c r="DF30" s="664"/>
      <c r="DG30" s="664"/>
      <c r="DH30" s="664"/>
      <c r="DI30" s="664"/>
      <c r="DJ30" s="664"/>
      <c r="DK30" s="665"/>
      <c r="DL30" s="669">
        <v>3053717</v>
      </c>
      <c r="DM30" s="664"/>
      <c r="DN30" s="664"/>
      <c r="DO30" s="664"/>
      <c r="DP30" s="664"/>
      <c r="DQ30" s="664"/>
      <c r="DR30" s="664"/>
      <c r="DS30" s="664"/>
      <c r="DT30" s="664"/>
      <c r="DU30" s="664"/>
      <c r="DV30" s="665"/>
      <c r="DW30" s="666">
        <v>10.199999999999999</v>
      </c>
      <c r="DX30" s="695"/>
      <c r="DY30" s="695"/>
      <c r="DZ30" s="695"/>
      <c r="EA30" s="695"/>
      <c r="EB30" s="695"/>
      <c r="EC30" s="697"/>
    </row>
    <row r="31" spans="2:133" ht="11.25" customHeight="1" x14ac:dyDescent="0.2">
      <c r="B31" s="658" t="s">
        <v>308</v>
      </c>
      <c r="C31" s="659"/>
      <c r="D31" s="659"/>
      <c r="E31" s="659"/>
      <c r="F31" s="659"/>
      <c r="G31" s="659"/>
      <c r="H31" s="659"/>
      <c r="I31" s="659"/>
      <c r="J31" s="659"/>
      <c r="K31" s="659"/>
      <c r="L31" s="659"/>
      <c r="M31" s="659"/>
      <c r="N31" s="659"/>
      <c r="O31" s="659"/>
      <c r="P31" s="659"/>
      <c r="Q31" s="660"/>
      <c r="R31" s="661">
        <v>171496</v>
      </c>
      <c r="S31" s="664"/>
      <c r="T31" s="664"/>
      <c r="U31" s="664"/>
      <c r="V31" s="664"/>
      <c r="W31" s="664"/>
      <c r="X31" s="664"/>
      <c r="Y31" s="665"/>
      <c r="Z31" s="723">
        <v>0.3</v>
      </c>
      <c r="AA31" s="723"/>
      <c r="AB31" s="723"/>
      <c r="AC31" s="723"/>
      <c r="AD31" s="724" t="s">
        <v>126</v>
      </c>
      <c r="AE31" s="724"/>
      <c r="AF31" s="724"/>
      <c r="AG31" s="724"/>
      <c r="AH31" s="724"/>
      <c r="AI31" s="724"/>
      <c r="AJ31" s="724"/>
      <c r="AK31" s="724"/>
      <c r="AL31" s="666" t="s">
        <v>235</v>
      </c>
      <c r="AM31" s="667"/>
      <c r="AN31" s="667"/>
      <c r="AO31" s="725"/>
      <c r="AP31" s="753"/>
      <c r="AQ31" s="754"/>
      <c r="AR31" s="754"/>
      <c r="AS31" s="754"/>
      <c r="AT31" s="758"/>
      <c r="AU31" s="229" t="s">
        <v>309</v>
      </c>
      <c r="AV31" s="229"/>
      <c r="AW31" s="229"/>
      <c r="AX31" s="658" t="s">
        <v>310</v>
      </c>
      <c r="AY31" s="659"/>
      <c r="AZ31" s="659"/>
      <c r="BA31" s="659"/>
      <c r="BB31" s="659"/>
      <c r="BC31" s="659"/>
      <c r="BD31" s="659"/>
      <c r="BE31" s="659"/>
      <c r="BF31" s="660"/>
      <c r="BG31" s="739">
        <v>98.6</v>
      </c>
      <c r="BH31" s="662"/>
      <c r="BI31" s="662"/>
      <c r="BJ31" s="662"/>
      <c r="BK31" s="662"/>
      <c r="BL31" s="662"/>
      <c r="BM31" s="667">
        <v>95.4</v>
      </c>
      <c r="BN31" s="740"/>
      <c r="BO31" s="740"/>
      <c r="BP31" s="740"/>
      <c r="BQ31" s="701"/>
      <c r="BR31" s="739">
        <v>98.6</v>
      </c>
      <c r="BS31" s="662"/>
      <c r="BT31" s="662"/>
      <c r="BU31" s="662"/>
      <c r="BV31" s="662"/>
      <c r="BW31" s="662"/>
      <c r="BX31" s="667">
        <v>94.6</v>
      </c>
      <c r="BY31" s="740"/>
      <c r="BZ31" s="740"/>
      <c r="CA31" s="740"/>
      <c r="CB31" s="701"/>
      <c r="CD31" s="747"/>
      <c r="CE31" s="748"/>
      <c r="CF31" s="705" t="s">
        <v>311</v>
      </c>
      <c r="CG31" s="702"/>
      <c r="CH31" s="702"/>
      <c r="CI31" s="702"/>
      <c r="CJ31" s="702"/>
      <c r="CK31" s="702"/>
      <c r="CL31" s="702"/>
      <c r="CM31" s="702"/>
      <c r="CN31" s="702"/>
      <c r="CO31" s="702"/>
      <c r="CP31" s="702"/>
      <c r="CQ31" s="703"/>
      <c r="CR31" s="661">
        <v>183556</v>
      </c>
      <c r="CS31" s="662"/>
      <c r="CT31" s="662"/>
      <c r="CU31" s="662"/>
      <c r="CV31" s="662"/>
      <c r="CW31" s="662"/>
      <c r="CX31" s="662"/>
      <c r="CY31" s="663"/>
      <c r="CZ31" s="666">
        <v>0.4</v>
      </c>
      <c r="DA31" s="695"/>
      <c r="DB31" s="695"/>
      <c r="DC31" s="696"/>
      <c r="DD31" s="669">
        <v>181381</v>
      </c>
      <c r="DE31" s="662"/>
      <c r="DF31" s="662"/>
      <c r="DG31" s="662"/>
      <c r="DH31" s="662"/>
      <c r="DI31" s="662"/>
      <c r="DJ31" s="662"/>
      <c r="DK31" s="663"/>
      <c r="DL31" s="669">
        <v>181381</v>
      </c>
      <c r="DM31" s="662"/>
      <c r="DN31" s="662"/>
      <c r="DO31" s="662"/>
      <c r="DP31" s="662"/>
      <c r="DQ31" s="662"/>
      <c r="DR31" s="662"/>
      <c r="DS31" s="662"/>
      <c r="DT31" s="662"/>
      <c r="DU31" s="662"/>
      <c r="DV31" s="663"/>
      <c r="DW31" s="666">
        <v>0.6</v>
      </c>
      <c r="DX31" s="695"/>
      <c r="DY31" s="695"/>
      <c r="DZ31" s="695"/>
      <c r="EA31" s="695"/>
      <c r="EB31" s="695"/>
      <c r="EC31" s="697"/>
    </row>
    <row r="32" spans="2:133" ht="11.25" customHeight="1" x14ac:dyDescent="0.2">
      <c r="B32" s="658" t="s">
        <v>312</v>
      </c>
      <c r="C32" s="659"/>
      <c r="D32" s="659"/>
      <c r="E32" s="659"/>
      <c r="F32" s="659"/>
      <c r="G32" s="659"/>
      <c r="H32" s="659"/>
      <c r="I32" s="659"/>
      <c r="J32" s="659"/>
      <c r="K32" s="659"/>
      <c r="L32" s="659"/>
      <c r="M32" s="659"/>
      <c r="N32" s="659"/>
      <c r="O32" s="659"/>
      <c r="P32" s="659"/>
      <c r="Q32" s="660"/>
      <c r="R32" s="661">
        <v>812394</v>
      </c>
      <c r="S32" s="664"/>
      <c r="T32" s="664"/>
      <c r="U32" s="664"/>
      <c r="V32" s="664"/>
      <c r="W32" s="664"/>
      <c r="X32" s="664"/>
      <c r="Y32" s="665"/>
      <c r="Z32" s="723">
        <v>1.6</v>
      </c>
      <c r="AA32" s="723"/>
      <c r="AB32" s="723"/>
      <c r="AC32" s="723"/>
      <c r="AD32" s="724" t="s">
        <v>126</v>
      </c>
      <c r="AE32" s="724"/>
      <c r="AF32" s="724"/>
      <c r="AG32" s="724"/>
      <c r="AH32" s="724"/>
      <c r="AI32" s="724"/>
      <c r="AJ32" s="724"/>
      <c r="AK32" s="724"/>
      <c r="AL32" s="666" t="s">
        <v>126</v>
      </c>
      <c r="AM32" s="667"/>
      <c r="AN32" s="667"/>
      <c r="AO32" s="725"/>
      <c r="AP32" s="755"/>
      <c r="AQ32" s="756"/>
      <c r="AR32" s="756"/>
      <c r="AS32" s="756"/>
      <c r="AT32" s="759"/>
      <c r="AU32" s="231"/>
      <c r="AV32" s="231"/>
      <c r="AW32" s="231"/>
      <c r="AX32" s="673" t="s">
        <v>313</v>
      </c>
      <c r="AY32" s="674"/>
      <c r="AZ32" s="674"/>
      <c r="BA32" s="674"/>
      <c r="BB32" s="674"/>
      <c r="BC32" s="674"/>
      <c r="BD32" s="674"/>
      <c r="BE32" s="674"/>
      <c r="BF32" s="675"/>
      <c r="BG32" s="738">
        <v>98.9</v>
      </c>
      <c r="BH32" s="677"/>
      <c r="BI32" s="677"/>
      <c r="BJ32" s="677"/>
      <c r="BK32" s="677"/>
      <c r="BL32" s="677"/>
      <c r="BM32" s="721">
        <v>96</v>
      </c>
      <c r="BN32" s="677"/>
      <c r="BO32" s="677"/>
      <c r="BP32" s="677"/>
      <c r="BQ32" s="714"/>
      <c r="BR32" s="738">
        <v>98.7</v>
      </c>
      <c r="BS32" s="677"/>
      <c r="BT32" s="677"/>
      <c r="BU32" s="677"/>
      <c r="BV32" s="677"/>
      <c r="BW32" s="677"/>
      <c r="BX32" s="721">
        <v>95.3</v>
      </c>
      <c r="BY32" s="677"/>
      <c r="BZ32" s="677"/>
      <c r="CA32" s="677"/>
      <c r="CB32" s="714"/>
      <c r="CD32" s="749"/>
      <c r="CE32" s="750"/>
      <c r="CF32" s="705" t="s">
        <v>314</v>
      </c>
      <c r="CG32" s="702"/>
      <c r="CH32" s="702"/>
      <c r="CI32" s="702"/>
      <c r="CJ32" s="702"/>
      <c r="CK32" s="702"/>
      <c r="CL32" s="702"/>
      <c r="CM32" s="702"/>
      <c r="CN32" s="702"/>
      <c r="CO32" s="702"/>
      <c r="CP32" s="702"/>
      <c r="CQ32" s="703"/>
      <c r="CR32" s="661">
        <v>5</v>
      </c>
      <c r="CS32" s="664"/>
      <c r="CT32" s="664"/>
      <c r="CU32" s="664"/>
      <c r="CV32" s="664"/>
      <c r="CW32" s="664"/>
      <c r="CX32" s="664"/>
      <c r="CY32" s="665"/>
      <c r="CZ32" s="666">
        <v>0</v>
      </c>
      <c r="DA32" s="695"/>
      <c r="DB32" s="695"/>
      <c r="DC32" s="696"/>
      <c r="DD32" s="669">
        <v>5</v>
      </c>
      <c r="DE32" s="664"/>
      <c r="DF32" s="664"/>
      <c r="DG32" s="664"/>
      <c r="DH32" s="664"/>
      <c r="DI32" s="664"/>
      <c r="DJ32" s="664"/>
      <c r="DK32" s="665"/>
      <c r="DL32" s="669">
        <v>5</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2">
      <c r="B33" s="658" t="s">
        <v>315</v>
      </c>
      <c r="C33" s="659"/>
      <c r="D33" s="659"/>
      <c r="E33" s="659"/>
      <c r="F33" s="659"/>
      <c r="G33" s="659"/>
      <c r="H33" s="659"/>
      <c r="I33" s="659"/>
      <c r="J33" s="659"/>
      <c r="K33" s="659"/>
      <c r="L33" s="659"/>
      <c r="M33" s="659"/>
      <c r="N33" s="659"/>
      <c r="O33" s="659"/>
      <c r="P33" s="659"/>
      <c r="Q33" s="660"/>
      <c r="R33" s="661">
        <v>1703488</v>
      </c>
      <c r="S33" s="664"/>
      <c r="T33" s="664"/>
      <c r="U33" s="664"/>
      <c r="V33" s="664"/>
      <c r="W33" s="664"/>
      <c r="X33" s="664"/>
      <c r="Y33" s="665"/>
      <c r="Z33" s="723">
        <v>3.5</v>
      </c>
      <c r="AA33" s="723"/>
      <c r="AB33" s="723"/>
      <c r="AC33" s="723"/>
      <c r="AD33" s="724" t="s">
        <v>235</v>
      </c>
      <c r="AE33" s="724"/>
      <c r="AF33" s="724"/>
      <c r="AG33" s="724"/>
      <c r="AH33" s="724"/>
      <c r="AI33" s="724"/>
      <c r="AJ33" s="724"/>
      <c r="AK33" s="724"/>
      <c r="AL33" s="666" t="s">
        <v>235</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316</v>
      </c>
      <c r="CE33" s="702"/>
      <c r="CF33" s="702"/>
      <c r="CG33" s="702"/>
      <c r="CH33" s="702"/>
      <c r="CI33" s="702"/>
      <c r="CJ33" s="702"/>
      <c r="CK33" s="702"/>
      <c r="CL33" s="702"/>
      <c r="CM33" s="702"/>
      <c r="CN33" s="702"/>
      <c r="CO33" s="702"/>
      <c r="CP33" s="702"/>
      <c r="CQ33" s="703"/>
      <c r="CR33" s="661">
        <v>17043449</v>
      </c>
      <c r="CS33" s="662"/>
      <c r="CT33" s="662"/>
      <c r="CU33" s="662"/>
      <c r="CV33" s="662"/>
      <c r="CW33" s="662"/>
      <c r="CX33" s="662"/>
      <c r="CY33" s="663"/>
      <c r="CZ33" s="666">
        <v>35.9</v>
      </c>
      <c r="DA33" s="695"/>
      <c r="DB33" s="695"/>
      <c r="DC33" s="696"/>
      <c r="DD33" s="669">
        <v>14345736</v>
      </c>
      <c r="DE33" s="662"/>
      <c r="DF33" s="662"/>
      <c r="DG33" s="662"/>
      <c r="DH33" s="662"/>
      <c r="DI33" s="662"/>
      <c r="DJ33" s="662"/>
      <c r="DK33" s="663"/>
      <c r="DL33" s="669">
        <v>12281344</v>
      </c>
      <c r="DM33" s="662"/>
      <c r="DN33" s="662"/>
      <c r="DO33" s="662"/>
      <c r="DP33" s="662"/>
      <c r="DQ33" s="662"/>
      <c r="DR33" s="662"/>
      <c r="DS33" s="662"/>
      <c r="DT33" s="662"/>
      <c r="DU33" s="662"/>
      <c r="DV33" s="663"/>
      <c r="DW33" s="666">
        <v>41</v>
      </c>
      <c r="DX33" s="695"/>
      <c r="DY33" s="695"/>
      <c r="DZ33" s="695"/>
      <c r="EA33" s="695"/>
      <c r="EB33" s="695"/>
      <c r="EC33" s="697"/>
    </row>
    <row r="34" spans="2:133" ht="11.25" customHeight="1" x14ac:dyDescent="0.2">
      <c r="B34" s="658" t="s">
        <v>317</v>
      </c>
      <c r="C34" s="659"/>
      <c r="D34" s="659"/>
      <c r="E34" s="659"/>
      <c r="F34" s="659"/>
      <c r="G34" s="659"/>
      <c r="H34" s="659"/>
      <c r="I34" s="659"/>
      <c r="J34" s="659"/>
      <c r="K34" s="659"/>
      <c r="L34" s="659"/>
      <c r="M34" s="659"/>
      <c r="N34" s="659"/>
      <c r="O34" s="659"/>
      <c r="P34" s="659"/>
      <c r="Q34" s="660"/>
      <c r="R34" s="661">
        <v>886073</v>
      </c>
      <c r="S34" s="664"/>
      <c r="T34" s="664"/>
      <c r="U34" s="664"/>
      <c r="V34" s="664"/>
      <c r="W34" s="664"/>
      <c r="X34" s="664"/>
      <c r="Y34" s="665"/>
      <c r="Z34" s="723">
        <v>1.8</v>
      </c>
      <c r="AA34" s="723"/>
      <c r="AB34" s="723"/>
      <c r="AC34" s="723"/>
      <c r="AD34" s="724">
        <v>14378</v>
      </c>
      <c r="AE34" s="724"/>
      <c r="AF34" s="724"/>
      <c r="AG34" s="724"/>
      <c r="AH34" s="724"/>
      <c r="AI34" s="724"/>
      <c r="AJ34" s="724"/>
      <c r="AK34" s="724"/>
      <c r="AL34" s="666">
        <v>0.1</v>
      </c>
      <c r="AM34" s="667"/>
      <c r="AN34" s="667"/>
      <c r="AO34" s="725"/>
      <c r="AP34" s="234"/>
      <c r="AQ34" s="735" t="s">
        <v>318</v>
      </c>
      <c r="AR34" s="736"/>
      <c r="AS34" s="736"/>
      <c r="AT34" s="736"/>
      <c r="AU34" s="736"/>
      <c r="AV34" s="736"/>
      <c r="AW34" s="736"/>
      <c r="AX34" s="736"/>
      <c r="AY34" s="736"/>
      <c r="AZ34" s="736"/>
      <c r="BA34" s="736"/>
      <c r="BB34" s="736"/>
      <c r="BC34" s="736"/>
      <c r="BD34" s="736"/>
      <c r="BE34" s="736"/>
      <c r="BF34" s="737"/>
      <c r="BG34" s="735" t="s">
        <v>319</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320</v>
      </c>
      <c r="CE34" s="702"/>
      <c r="CF34" s="702"/>
      <c r="CG34" s="702"/>
      <c r="CH34" s="702"/>
      <c r="CI34" s="702"/>
      <c r="CJ34" s="702"/>
      <c r="CK34" s="702"/>
      <c r="CL34" s="702"/>
      <c r="CM34" s="702"/>
      <c r="CN34" s="702"/>
      <c r="CO34" s="702"/>
      <c r="CP34" s="702"/>
      <c r="CQ34" s="703"/>
      <c r="CR34" s="661">
        <v>5979004</v>
      </c>
      <c r="CS34" s="664"/>
      <c r="CT34" s="664"/>
      <c r="CU34" s="664"/>
      <c r="CV34" s="664"/>
      <c r="CW34" s="664"/>
      <c r="CX34" s="664"/>
      <c r="CY34" s="665"/>
      <c r="CZ34" s="666">
        <v>12.6</v>
      </c>
      <c r="DA34" s="695"/>
      <c r="DB34" s="695"/>
      <c r="DC34" s="696"/>
      <c r="DD34" s="669">
        <v>4867258</v>
      </c>
      <c r="DE34" s="664"/>
      <c r="DF34" s="664"/>
      <c r="DG34" s="664"/>
      <c r="DH34" s="664"/>
      <c r="DI34" s="664"/>
      <c r="DJ34" s="664"/>
      <c r="DK34" s="665"/>
      <c r="DL34" s="669">
        <v>4747791</v>
      </c>
      <c r="DM34" s="664"/>
      <c r="DN34" s="664"/>
      <c r="DO34" s="664"/>
      <c r="DP34" s="664"/>
      <c r="DQ34" s="664"/>
      <c r="DR34" s="664"/>
      <c r="DS34" s="664"/>
      <c r="DT34" s="664"/>
      <c r="DU34" s="664"/>
      <c r="DV34" s="665"/>
      <c r="DW34" s="666">
        <v>15.9</v>
      </c>
      <c r="DX34" s="695"/>
      <c r="DY34" s="695"/>
      <c r="DZ34" s="695"/>
      <c r="EA34" s="695"/>
      <c r="EB34" s="695"/>
      <c r="EC34" s="697"/>
    </row>
    <row r="35" spans="2:133" ht="11.25" customHeight="1" x14ac:dyDescent="0.2">
      <c r="B35" s="658" t="s">
        <v>321</v>
      </c>
      <c r="C35" s="659"/>
      <c r="D35" s="659"/>
      <c r="E35" s="659"/>
      <c r="F35" s="659"/>
      <c r="G35" s="659"/>
      <c r="H35" s="659"/>
      <c r="I35" s="659"/>
      <c r="J35" s="659"/>
      <c r="K35" s="659"/>
      <c r="L35" s="659"/>
      <c r="M35" s="659"/>
      <c r="N35" s="659"/>
      <c r="O35" s="659"/>
      <c r="P35" s="659"/>
      <c r="Q35" s="660"/>
      <c r="R35" s="661">
        <v>3250200</v>
      </c>
      <c r="S35" s="664"/>
      <c r="T35" s="664"/>
      <c r="U35" s="664"/>
      <c r="V35" s="664"/>
      <c r="W35" s="664"/>
      <c r="X35" s="664"/>
      <c r="Y35" s="665"/>
      <c r="Z35" s="723">
        <v>6.6</v>
      </c>
      <c r="AA35" s="723"/>
      <c r="AB35" s="723"/>
      <c r="AC35" s="723"/>
      <c r="AD35" s="724" t="s">
        <v>126</v>
      </c>
      <c r="AE35" s="724"/>
      <c r="AF35" s="724"/>
      <c r="AG35" s="724"/>
      <c r="AH35" s="724"/>
      <c r="AI35" s="724"/>
      <c r="AJ35" s="724"/>
      <c r="AK35" s="724"/>
      <c r="AL35" s="666" t="s">
        <v>126</v>
      </c>
      <c r="AM35" s="667"/>
      <c r="AN35" s="667"/>
      <c r="AO35" s="725"/>
      <c r="AP35" s="234"/>
      <c r="AQ35" s="729" t="s">
        <v>322</v>
      </c>
      <c r="AR35" s="730"/>
      <c r="AS35" s="730"/>
      <c r="AT35" s="730"/>
      <c r="AU35" s="730"/>
      <c r="AV35" s="730"/>
      <c r="AW35" s="730"/>
      <c r="AX35" s="730"/>
      <c r="AY35" s="731"/>
      <c r="AZ35" s="726">
        <v>7338899</v>
      </c>
      <c r="BA35" s="727"/>
      <c r="BB35" s="727"/>
      <c r="BC35" s="727"/>
      <c r="BD35" s="727"/>
      <c r="BE35" s="727"/>
      <c r="BF35" s="728"/>
      <c r="BG35" s="732" t="s">
        <v>323</v>
      </c>
      <c r="BH35" s="733"/>
      <c r="BI35" s="733"/>
      <c r="BJ35" s="733"/>
      <c r="BK35" s="733"/>
      <c r="BL35" s="733"/>
      <c r="BM35" s="733"/>
      <c r="BN35" s="733"/>
      <c r="BO35" s="733"/>
      <c r="BP35" s="733"/>
      <c r="BQ35" s="733"/>
      <c r="BR35" s="733"/>
      <c r="BS35" s="733"/>
      <c r="BT35" s="733"/>
      <c r="BU35" s="734"/>
      <c r="BV35" s="726">
        <v>25089</v>
      </c>
      <c r="BW35" s="727"/>
      <c r="BX35" s="727"/>
      <c r="BY35" s="727"/>
      <c r="BZ35" s="727"/>
      <c r="CA35" s="727"/>
      <c r="CB35" s="728"/>
      <c r="CD35" s="705" t="s">
        <v>324</v>
      </c>
      <c r="CE35" s="702"/>
      <c r="CF35" s="702"/>
      <c r="CG35" s="702"/>
      <c r="CH35" s="702"/>
      <c r="CI35" s="702"/>
      <c r="CJ35" s="702"/>
      <c r="CK35" s="702"/>
      <c r="CL35" s="702"/>
      <c r="CM35" s="702"/>
      <c r="CN35" s="702"/>
      <c r="CO35" s="702"/>
      <c r="CP35" s="702"/>
      <c r="CQ35" s="703"/>
      <c r="CR35" s="661">
        <v>329355</v>
      </c>
      <c r="CS35" s="662"/>
      <c r="CT35" s="662"/>
      <c r="CU35" s="662"/>
      <c r="CV35" s="662"/>
      <c r="CW35" s="662"/>
      <c r="CX35" s="662"/>
      <c r="CY35" s="663"/>
      <c r="CZ35" s="666">
        <v>0.7</v>
      </c>
      <c r="DA35" s="695"/>
      <c r="DB35" s="695"/>
      <c r="DC35" s="696"/>
      <c r="DD35" s="669">
        <v>273681</v>
      </c>
      <c r="DE35" s="662"/>
      <c r="DF35" s="662"/>
      <c r="DG35" s="662"/>
      <c r="DH35" s="662"/>
      <c r="DI35" s="662"/>
      <c r="DJ35" s="662"/>
      <c r="DK35" s="663"/>
      <c r="DL35" s="669">
        <v>265452</v>
      </c>
      <c r="DM35" s="662"/>
      <c r="DN35" s="662"/>
      <c r="DO35" s="662"/>
      <c r="DP35" s="662"/>
      <c r="DQ35" s="662"/>
      <c r="DR35" s="662"/>
      <c r="DS35" s="662"/>
      <c r="DT35" s="662"/>
      <c r="DU35" s="662"/>
      <c r="DV35" s="663"/>
      <c r="DW35" s="666">
        <v>0.9</v>
      </c>
      <c r="DX35" s="695"/>
      <c r="DY35" s="695"/>
      <c r="DZ35" s="695"/>
      <c r="EA35" s="695"/>
      <c r="EB35" s="695"/>
      <c r="EC35" s="697"/>
    </row>
    <row r="36" spans="2:133" ht="11.25" customHeight="1" x14ac:dyDescent="0.2">
      <c r="B36" s="658" t="s">
        <v>325</v>
      </c>
      <c r="C36" s="659"/>
      <c r="D36" s="659"/>
      <c r="E36" s="659"/>
      <c r="F36" s="659"/>
      <c r="G36" s="659"/>
      <c r="H36" s="659"/>
      <c r="I36" s="659"/>
      <c r="J36" s="659"/>
      <c r="K36" s="659"/>
      <c r="L36" s="659"/>
      <c r="M36" s="659"/>
      <c r="N36" s="659"/>
      <c r="O36" s="659"/>
      <c r="P36" s="659"/>
      <c r="Q36" s="660"/>
      <c r="R36" s="661" t="s">
        <v>126</v>
      </c>
      <c r="S36" s="664"/>
      <c r="T36" s="664"/>
      <c r="U36" s="664"/>
      <c r="V36" s="664"/>
      <c r="W36" s="664"/>
      <c r="X36" s="664"/>
      <c r="Y36" s="665"/>
      <c r="Z36" s="723" t="s">
        <v>126</v>
      </c>
      <c r="AA36" s="723"/>
      <c r="AB36" s="723"/>
      <c r="AC36" s="723"/>
      <c r="AD36" s="724" t="s">
        <v>126</v>
      </c>
      <c r="AE36" s="724"/>
      <c r="AF36" s="724"/>
      <c r="AG36" s="724"/>
      <c r="AH36" s="724"/>
      <c r="AI36" s="724"/>
      <c r="AJ36" s="724"/>
      <c r="AK36" s="724"/>
      <c r="AL36" s="666" t="s">
        <v>235</v>
      </c>
      <c r="AM36" s="667"/>
      <c r="AN36" s="667"/>
      <c r="AO36" s="725"/>
      <c r="AQ36" s="698" t="s">
        <v>326</v>
      </c>
      <c r="AR36" s="699"/>
      <c r="AS36" s="699"/>
      <c r="AT36" s="699"/>
      <c r="AU36" s="699"/>
      <c r="AV36" s="699"/>
      <c r="AW36" s="699"/>
      <c r="AX36" s="699"/>
      <c r="AY36" s="700"/>
      <c r="AZ36" s="661">
        <v>2131888</v>
      </c>
      <c r="BA36" s="664"/>
      <c r="BB36" s="664"/>
      <c r="BC36" s="664"/>
      <c r="BD36" s="662"/>
      <c r="BE36" s="662"/>
      <c r="BF36" s="701"/>
      <c r="BG36" s="705" t="s">
        <v>327</v>
      </c>
      <c r="BH36" s="702"/>
      <c r="BI36" s="702"/>
      <c r="BJ36" s="702"/>
      <c r="BK36" s="702"/>
      <c r="BL36" s="702"/>
      <c r="BM36" s="702"/>
      <c r="BN36" s="702"/>
      <c r="BO36" s="702"/>
      <c r="BP36" s="702"/>
      <c r="BQ36" s="702"/>
      <c r="BR36" s="702"/>
      <c r="BS36" s="702"/>
      <c r="BT36" s="702"/>
      <c r="BU36" s="703"/>
      <c r="BV36" s="661">
        <v>-746766</v>
      </c>
      <c r="BW36" s="664"/>
      <c r="BX36" s="664"/>
      <c r="BY36" s="664"/>
      <c r="BZ36" s="664"/>
      <c r="CA36" s="664"/>
      <c r="CB36" s="704"/>
      <c r="CD36" s="705" t="s">
        <v>328</v>
      </c>
      <c r="CE36" s="702"/>
      <c r="CF36" s="702"/>
      <c r="CG36" s="702"/>
      <c r="CH36" s="702"/>
      <c r="CI36" s="702"/>
      <c r="CJ36" s="702"/>
      <c r="CK36" s="702"/>
      <c r="CL36" s="702"/>
      <c r="CM36" s="702"/>
      <c r="CN36" s="702"/>
      <c r="CO36" s="702"/>
      <c r="CP36" s="702"/>
      <c r="CQ36" s="703"/>
      <c r="CR36" s="661">
        <v>4973521</v>
      </c>
      <c r="CS36" s="664"/>
      <c r="CT36" s="664"/>
      <c r="CU36" s="664"/>
      <c r="CV36" s="664"/>
      <c r="CW36" s="664"/>
      <c r="CX36" s="664"/>
      <c r="CY36" s="665"/>
      <c r="CZ36" s="666">
        <v>10.5</v>
      </c>
      <c r="DA36" s="695"/>
      <c r="DB36" s="695"/>
      <c r="DC36" s="696"/>
      <c r="DD36" s="669">
        <v>4677504</v>
      </c>
      <c r="DE36" s="664"/>
      <c r="DF36" s="664"/>
      <c r="DG36" s="664"/>
      <c r="DH36" s="664"/>
      <c r="DI36" s="664"/>
      <c r="DJ36" s="664"/>
      <c r="DK36" s="665"/>
      <c r="DL36" s="669">
        <v>3635404</v>
      </c>
      <c r="DM36" s="664"/>
      <c r="DN36" s="664"/>
      <c r="DO36" s="664"/>
      <c r="DP36" s="664"/>
      <c r="DQ36" s="664"/>
      <c r="DR36" s="664"/>
      <c r="DS36" s="664"/>
      <c r="DT36" s="664"/>
      <c r="DU36" s="664"/>
      <c r="DV36" s="665"/>
      <c r="DW36" s="666">
        <v>12.1</v>
      </c>
      <c r="DX36" s="695"/>
      <c r="DY36" s="695"/>
      <c r="DZ36" s="695"/>
      <c r="EA36" s="695"/>
      <c r="EB36" s="695"/>
      <c r="EC36" s="697"/>
    </row>
    <row r="37" spans="2:133" ht="11.25" customHeight="1" x14ac:dyDescent="0.2">
      <c r="B37" s="658" t="s">
        <v>329</v>
      </c>
      <c r="C37" s="659"/>
      <c r="D37" s="659"/>
      <c r="E37" s="659"/>
      <c r="F37" s="659"/>
      <c r="G37" s="659"/>
      <c r="H37" s="659"/>
      <c r="I37" s="659"/>
      <c r="J37" s="659"/>
      <c r="K37" s="659"/>
      <c r="L37" s="659"/>
      <c r="M37" s="659"/>
      <c r="N37" s="659"/>
      <c r="O37" s="659"/>
      <c r="P37" s="659"/>
      <c r="Q37" s="660"/>
      <c r="R37" s="661">
        <v>2200000</v>
      </c>
      <c r="S37" s="664"/>
      <c r="T37" s="664"/>
      <c r="U37" s="664"/>
      <c r="V37" s="664"/>
      <c r="W37" s="664"/>
      <c r="X37" s="664"/>
      <c r="Y37" s="665"/>
      <c r="Z37" s="723">
        <v>4.5</v>
      </c>
      <c r="AA37" s="723"/>
      <c r="AB37" s="723"/>
      <c r="AC37" s="723"/>
      <c r="AD37" s="724" t="s">
        <v>235</v>
      </c>
      <c r="AE37" s="724"/>
      <c r="AF37" s="724"/>
      <c r="AG37" s="724"/>
      <c r="AH37" s="724"/>
      <c r="AI37" s="724"/>
      <c r="AJ37" s="724"/>
      <c r="AK37" s="724"/>
      <c r="AL37" s="666" t="s">
        <v>235</v>
      </c>
      <c r="AM37" s="667"/>
      <c r="AN37" s="667"/>
      <c r="AO37" s="725"/>
      <c r="AQ37" s="698" t="s">
        <v>330</v>
      </c>
      <c r="AR37" s="699"/>
      <c r="AS37" s="699"/>
      <c r="AT37" s="699"/>
      <c r="AU37" s="699"/>
      <c r="AV37" s="699"/>
      <c r="AW37" s="699"/>
      <c r="AX37" s="699"/>
      <c r="AY37" s="700"/>
      <c r="AZ37" s="661">
        <v>10423</v>
      </c>
      <c r="BA37" s="664"/>
      <c r="BB37" s="664"/>
      <c r="BC37" s="664"/>
      <c r="BD37" s="662"/>
      <c r="BE37" s="662"/>
      <c r="BF37" s="701"/>
      <c r="BG37" s="705" t="s">
        <v>331</v>
      </c>
      <c r="BH37" s="702"/>
      <c r="BI37" s="702"/>
      <c r="BJ37" s="702"/>
      <c r="BK37" s="702"/>
      <c r="BL37" s="702"/>
      <c r="BM37" s="702"/>
      <c r="BN37" s="702"/>
      <c r="BO37" s="702"/>
      <c r="BP37" s="702"/>
      <c r="BQ37" s="702"/>
      <c r="BR37" s="702"/>
      <c r="BS37" s="702"/>
      <c r="BT37" s="702"/>
      <c r="BU37" s="703"/>
      <c r="BV37" s="661">
        <v>24699</v>
      </c>
      <c r="BW37" s="664"/>
      <c r="BX37" s="664"/>
      <c r="BY37" s="664"/>
      <c r="BZ37" s="664"/>
      <c r="CA37" s="664"/>
      <c r="CB37" s="704"/>
      <c r="CD37" s="705" t="s">
        <v>332</v>
      </c>
      <c r="CE37" s="702"/>
      <c r="CF37" s="702"/>
      <c r="CG37" s="702"/>
      <c r="CH37" s="702"/>
      <c r="CI37" s="702"/>
      <c r="CJ37" s="702"/>
      <c r="CK37" s="702"/>
      <c r="CL37" s="702"/>
      <c r="CM37" s="702"/>
      <c r="CN37" s="702"/>
      <c r="CO37" s="702"/>
      <c r="CP37" s="702"/>
      <c r="CQ37" s="703"/>
      <c r="CR37" s="661">
        <v>1033503</v>
      </c>
      <c r="CS37" s="662"/>
      <c r="CT37" s="662"/>
      <c r="CU37" s="662"/>
      <c r="CV37" s="662"/>
      <c r="CW37" s="662"/>
      <c r="CX37" s="662"/>
      <c r="CY37" s="663"/>
      <c r="CZ37" s="666">
        <v>2.2000000000000002</v>
      </c>
      <c r="DA37" s="695"/>
      <c r="DB37" s="695"/>
      <c r="DC37" s="696"/>
      <c r="DD37" s="669">
        <v>1033503</v>
      </c>
      <c r="DE37" s="662"/>
      <c r="DF37" s="662"/>
      <c r="DG37" s="662"/>
      <c r="DH37" s="662"/>
      <c r="DI37" s="662"/>
      <c r="DJ37" s="662"/>
      <c r="DK37" s="663"/>
      <c r="DL37" s="669">
        <v>693954</v>
      </c>
      <c r="DM37" s="662"/>
      <c r="DN37" s="662"/>
      <c r="DO37" s="662"/>
      <c r="DP37" s="662"/>
      <c r="DQ37" s="662"/>
      <c r="DR37" s="662"/>
      <c r="DS37" s="662"/>
      <c r="DT37" s="662"/>
      <c r="DU37" s="662"/>
      <c r="DV37" s="663"/>
      <c r="DW37" s="666">
        <v>2.2999999999999998</v>
      </c>
      <c r="DX37" s="695"/>
      <c r="DY37" s="695"/>
      <c r="DZ37" s="695"/>
      <c r="EA37" s="695"/>
      <c r="EB37" s="695"/>
      <c r="EC37" s="697"/>
    </row>
    <row r="38" spans="2:133" ht="11.25" customHeight="1" x14ac:dyDescent="0.2">
      <c r="B38" s="673" t="s">
        <v>333</v>
      </c>
      <c r="C38" s="674"/>
      <c r="D38" s="674"/>
      <c r="E38" s="674"/>
      <c r="F38" s="674"/>
      <c r="G38" s="674"/>
      <c r="H38" s="674"/>
      <c r="I38" s="674"/>
      <c r="J38" s="674"/>
      <c r="K38" s="674"/>
      <c r="L38" s="674"/>
      <c r="M38" s="674"/>
      <c r="N38" s="674"/>
      <c r="O38" s="674"/>
      <c r="P38" s="674"/>
      <c r="Q38" s="675"/>
      <c r="R38" s="676">
        <v>49360269</v>
      </c>
      <c r="S38" s="713"/>
      <c r="T38" s="713"/>
      <c r="U38" s="713"/>
      <c r="V38" s="713"/>
      <c r="W38" s="713"/>
      <c r="X38" s="713"/>
      <c r="Y38" s="718"/>
      <c r="Z38" s="719">
        <v>100</v>
      </c>
      <c r="AA38" s="719"/>
      <c r="AB38" s="719"/>
      <c r="AC38" s="719"/>
      <c r="AD38" s="720">
        <v>27750592</v>
      </c>
      <c r="AE38" s="720"/>
      <c r="AF38" s="720"/>
      <c r="AG38" s="720"/>
      <c r="AH38" s="720"/>
      <c r="AI38" s="720"/>
      <c r="AJ38" s="720"/>
      <c r="AK38" s="720"/>
      <c r="AL38" s="679">
        <v>100</v>
      </c>
      <c r="AM38" s="721"/>
      <c r="AN38" s="721"/>
      <c r="AO38" s="722"/>
      <c r="AQ38" s="698" t="s">
        <v>334</v>
      </c>
      <c r="AR38" s="699"/>
      <c r="AS38" s="699"/>
      <c r="AT38" s="699"/>
      <c r="AU38" s="699"/>
      <c r="AV38" s="699"/>
      <c r="AW38" s="699"/>
      <c r="AX38" s="699"/>
      <c r="AY38" s="700"/>
      <c r="AZ38" s="661" t="s">
        <v>126</v>
      </c>
      <c r="BA38" s="664"/>
      <c r="BB38" s="664"/>
      <c r="BC38" s="664"/>
      <c r="BD38" s="662"/>
      <c r="BE38" s="662"/>
      <c r="BF38" s="701"/>
      <c r="BG38" s="705" t="s">
        <v>335</v>
      </c>
      <c r="BH38" s="702"/>
      <c r="BI38" s="702"/>
      <c r="BJ38" s="702"/>
      <c r="BK38" s="702"/>
      <c r="BL38" s="702"/>
      <c r="BM38" s="702"/>
      <c r="BN38" s="702"/>
      <c r="BO38" s="702"/>
      <c r="BP38" s="702"/>
      <c r="BQ38" s="702"/>
      <c r="BR38" s="702"/>
      <c r="BS38" s="702"/>
      <c r="BT38" s="702"/>
      <c r="BU38" s="703"/>
      <c r="BV38" s="661">
        <v>38824</v>
      </c>
      <c r="BW38" s="664"/>
      <c r="BX38" s="664"/>
      <c r="BY38" s="664"/>
      <c r="BZ38" s="664"/>
      <c r="CA38" s="664"/>
      <c r="CB38" s="704"/>
      <c r="CD38" s="705" t="s">
        <v>336</v>
      </c>
      <c r="CE38" s="702"/>
      <c r="CF38" s="702"/>
      <c r="CG38" s="702"/>
      <c r="CH38" s="702"/>
      <c r="CI38" s="702"/>
      <c r="CJ38" s="702"/>
      <c r="CK38" s="702"/>
      <c r="CL38" s="702"/>
      <c r="CM38" s="702"/>
      <c r="CN38" s="702"/>
      <c r="CO38" s="702"/>
      <c r="CP38" s="702"/>
      <c r="CQ38" s="703"/>
      <c r="CR38" s="661">
        <v>5196588</v>
      </c>
      <c r="CS38" s="664"/>
      <c r="CT38" s="664"/>
      <c r="CU38" s="664"/>
      <c r="CV38" s="664"/>
      <c r="CW38" s="664"/>
      <c r="CX38" s="664"/>
      <c r="CY38" s="665"/>
      <c r="CZ38" s="666">
        <v>11</v>
      </c>
      <c r="DA38" s="695"/>
      <c r="DB38" s="695"/>
      <c r="DC38" s="696"/>
      <c r="DD38" s="669">
        <v>4443143</v>
      </c>
      <c r="DE38" s="664"/>
      <c r="DF38" s="664"/>
      <c r="DG38" s="664"/>
      <c r="DH38" s="664"/>
      <c r="DI38" s="664"/>
      <c r="DJ38" s="664"/>
      <c r="DK38" s="665"/>
      <c r="DL38" s="669">
        <v>3632697</v>
      </c>
      <c r="DM38" s="664"/>
      <c r="DN38" s="664"/>
      <c r="DO38" s="664"/>
      <c r="DP38" s="664"/>
      <c r="DQ38" s="664"/>
      <c r="DR38" s="664"/>
      <c r="DS38" s="664"/>
      <c r="DT38" s="664"/>
      <c r="DU38" s="664"/>
      <c r="DV38" s="665"/>
      <c r="DW38" s="666">
        <v>12.1</v>
      </c>
      <c r="DX38" s="695"/>
      <c r="DY38" s="695"/>
      <c r="DZ38" s="695"/>
      <c r="EA38" s="695"/>
      <c r="EB38" s="695"/>
      <c r="EC38" s="697"/>
    </row>
    <row r="39" spans="2:133" ht="11.25" customHeight="1" x14ac:dyDescent="0.2">
      <c r="AQ39" s="698" t="s">
        <v>337</v>
      </c>
      <c r="AR39" s="699"/>
      <c r="AS39" s="699"/>
      <c r="AT39" s="699"/>
      <c r="AU39" s="699"/>
      <c r="AV39" s="699"/>
      <c r="AW39" s="699"/>
      <c r="AX39" s="699"/>
      <c r="AY39" s="700"/>
      <c r="AZ39" s="661" t="s">
        <v>235</v>
      </c>
      <c r="BA39" s="664"/>
      <c r="BB39" s="664"/>
      <c r="BC39" s="664"/>
      <c r="BD39" s="662"/>
      <c r="BE39" s="662"/>
      <c r="BF39" s="701"/>
      <c r="BG39" s="706" t="s">
        <v>338</v>
      </c>
      <c r="BH39" s="707"/>
      <c r="BI39" s="707"/>
      <c r="BJ39" s="707"/>
      <c r="BK39" s="707"/>
      <c r="BL39" s="235"/>
      <c r="BM39" s="702" t="s">
        <v>339</v>
      </c>
      <c r="BN39" s="702"/>
      <c r="BO39" s="702"/>
      <c r="BP39" s="702"/>
      <c r="BQ39" s="702"/>
      <c r="BR39" s="702"/>
      <c r="BS39" s="702"/>
      <c r="BT39" s="702"/>
      <c r="BU39" s="703"/>
      <c r="BV39" s="661">
        <v>87</v>
      </c>
      <c r="BW39" s="664"/>
      <c r="BX39" s="664"/>
      <c r="BY39" s="664"/>
      <c r="BZ39" s="664"/>
      <c r="CA39" s="664"/>
      <c r="CB39" s="704"/>
      <c r="CD39" s="705" t="s">
        <v>340</v>
      </c>
      <c r="CE39" s="702"/>
      <c r="CF39" s="702"/>
      <c r="CG39" s="702"/>
      <c r="CH39" s="702"/>
      <c r="CI39" s="702"/>
      <c r="CJ39" s="702"/>
      <c r="CK39" s="702"/>
      <c r="CL39" s="702"/>
      <c r="CM39" s="702"/>
      <c r="CN39" s="702"/>
      <c r="CO39" s="702"/>
      <c r="CP39" s="702"/>
      <c r="CQ39" s="703"/>
      <c r="CR39" s="661">
        <v>260981</v>
      </c>
      <c r="CS39" s="662"/>
      <c r="CT39" s="662"/>
      <c r="CU39" s="662"/>
      <c r="CV39" s="662"/>
      <c r="CW39" s="662"/>
      <c r="CX39" s="662"/>
      <c r="CY39" s="663"/>
      <c r="CZ39" s="666">
        <v>0.6</v>
      </c>
      <c r="DA39" s="695"/>
      <c r="DB39" s="695"/>
      <c r="DC39" s="696"/>
      <c r="DD39" s="669">
        <v>84150</v>
      </c>
      <c r="DE39" s="662"/>
      <c r="DF39" s="662"/>
      <c r="DG39" s="662"/>
      <c r="DH39" s="662"/>
      <c r="DI39" s="662"/>
      <c r="DJ39" s="662"/>
      <c r="DK39" s="663"/>
      <c r="DL39" s="669" t="s">
        <v>235</v>
      </c>
      <c r="DM39" s="662"/>
      <c r="DN39" s="662"/>
      <c r="DO39" s="662"/>
      <c r="DP39" s="662"/>
      <c r="DQ39" s="662"/>
      <c r="DR39" s="662"/>
      <c r="DS39" s="662"/>
      <c r="DT39" s="662"/>
      <c r="DU39" s="662"/>
      <c r="DV39" s="663"/>
      <c r="DW39" s="666" t="s">
        <v>235</v>
      </c>
      <c r="DX39" s="695"/>
      <c r="DY39" s="695"/>
      <c r="DZ39" s="695"/>
      <c r="EA39" s="695"/>
      <c r="EB39" s="695"/>
      <c r="EC39" s="697"/>
    </row>
    <row r="40" spans="2:133" ht="11.25" customHeight="1" x14ac:dyDescent="0.2">
      <c r="AQ40" s="698" t="s">
        <v>341</v>
      </c>
      <c r="AR40" s="699"/>
      <c r="AS40" s="699"/>
      <c r="AT40" s="699"/>
      <c r="AU40" s="699"/>
      <c r="AV40" s="699"/>
      <c r="AW40" s="699"/>
      <c r="AX40" s="699"/>
      <c r="AY40" s="700"/>
      <c r="AZ40" s="661">
        <v>1885138</v>
      </c>
      <c r="BA40" s="664"/>
      <c r="BB40" s="664"/>
      <c r="BC40" s="664"/>
      <c r="BD40" s="662"/>
      <c r="BE40" s="662"/>
      <c r="BF40" s="701"/>
      <c r="BG40" s="706"/>
      <c r="BH40" s="707"/>
      <c r="BI40" s="707"/>
      <c r="BJ40" s="707"/>
      <c r="BK40" s="707"/>
      <c r="BL40" s="235"/>
      <c r="BM40" s="702" t="s">
        <v>342</v>
      </c>
      <c r="BN40" s="702"/>
      <c r="BO40" s="702"/>
      <c r="BP40" s="702"/>
      <c r="BQ40" s="702"/>
      <c r="BR40" s="702"/>
      <c r="BS40" s="702"/>
      <c r="BT40" s="702"/>
      <c r="BU40" s="703"/>
      <c r="BV40" s="661" t="s">
        <v>126</v>
      </c>
      <c r="BW40" s="664"/>
      <c r="BX40" s="664"/>
      <c r="BY40" s="664"/>
      <c r="BZ40" s="664"/>
      <c r="CA40" s="664"/>
      <c r="CB40" s="704"/>
      <c r="CD40" s="705" t="s">
        <v>343</v>
      </c>
      <c r="CE40" s="702"/>
      <c r="CF40" s="702"/>
      <c r="CG40" s="702"/>
      <c r="CH40" s="702"/>
      <c r="CI40" s="702"/>
      <c r="CJ40" s="702"/>
      <c r="CK40" s="702"/>
      <c r="CL40" s="702"/>
      <c r="CM40" s="702"/>
      <c r="CN40" s="702"/>
      <c r="CO40" s="702"/>
      <c r="CP40" s="702"/>
      <c r="CQ40" s="703"/>
      <c r="CR40" s="661">
        <v>304000</v>
      </c>
      <c r="CS40" s="664"/>
      <c r="CT40" s="664"/>
      <c r="CU40" s="664"/>
      <c r="CV40" s="664"/>
      <c r="CW40" s="664"/>
      <c r="CX40" s="664"/>
      <c r="CY40" s="665"/>
      <c r="CZ40" s="666">
        <v>0.6</v>
      </c>
      <c r="DA40" s="695"/>
      <c r="DB40" s="695"/>
      <c r="DC40" s="696"/>
      <c r="DD40" s="669" t="s">
        <v>126</v>
      </c>
      <c r="DE40" s="664"/>
      <c r="DF40" s="664"/>
      <c r="DG40" s="664"/>
      <c r="DH40" s="664"/>
      <c r="DI40" s="664"/>
      <c r="DJ40" s="664"/>
      <c r="DK40" s="665"/>
      <c r="DL40" s="669" t="s">
        <v>126</v>
      </c>
      <c r="DM40" s="664"/>
      <c r="DN40" s="664"/>
      <c r="DO40" s="664"/>
      <c r="DP40" s="664"/>
      <c r="DQ40" s="664"/>
      <c r="DR40" s="664"/>
      <c r="DS40" s="664"/>
      <c r="DT40" s="664"/>
      <c r="DU40" s="664"/>
      <c r="DV40" s="665"/>
      <c r="DW40" s="666" t="s">
        <v>235</v>
      </c>
      <c r="DX40" s="695"/>
      <c r="DY40" s="695"/>
      <c r="DZ40" s="695"/>
      <c r="EA40" s="695"/>
      <c r="EB40" s="695"/>
      <c r="EC40" s="697"/>
    </row>
    <row r="41" spans="2:133" ht="11.25" customHeight="1" x14ac:dyDescent="0.2">
      <c r="AQ41" s="710" t="s">
        <v>344</v>
      </c>
      <c r="AR41" s="711"/>
      <c r="AS41" s="711"/>
      <c r="AT41" s="711"/>
      <c r="AU41" s="711"/>
      <c r="AV41" s="711"/>
      <c r="AW41" s="711"/>
      <c r="AX41" s="711"/>
      <c r="AY41" s="712"/>
      <c r="AZ41" s="676">
        <v>3311450</v>
      </c>
      <c r="BA41" s="713"/>
      <c r="BB41" s="713"/>
      <c r="BC41" s="713"/>
      <c r="BD41" s="677"/>
      <c r="BE41" s="677"/>
      <c r="BF41" s="714"/>
      <c r="BG41" s="708"/>
      <c r="BH41" s="709"/>
      <c r="BI41" s="709"/>
      <c r="BJ41" s="709"/>
      <c r="BK41" s="709"/>
      <c r="BL41" s="236"/>
      <c r="BM41" s="715" t="s">
        <v>345</v>
      </c>
      <c r="BN41" s="715"/>
      <c r="BO41" s="715"/>
      <c r="BP41" s="715"/>
      <c r="BQ41" s="715"/>
      <c r="BR41" s="715"/>
      <c r="BS41" s="715"/>
      <c r="BT41" s="715"/>
      <c r="BU41" s="716"/>
      <c r="BV41" s="676">
        <v>305</v>
      </c>
      <c r="BW41" s="713"/>
      <c r="BX41" s="713"/>
      <c r="BY41" s="713"/>
      <c r="BZ41" s="713"/>
      <c r="CA41" s="713"/>
      <c r="CB41" s="717"/>
      <c r="CD41" s="705" t="s">
        <v>346</v>
      </c>
      <c r="CE41" s="702"/>
      <c r="CF41" s="702"/>
      <c r="CG41" s="702"/>
      <c r="CH41" s="702"/>
      <c r="CI41" s="702"/>
      <c r="CJ41" s="702"/>
      <c r="CK41" s="702"/>
      <c r="CL41" s="702"/>
      <c r="CM41" s="702"/>
      <c r="CN41" s="702"/>
      <c r="CO41" s="702"/>
      <c r="CP41" s="702"/>
      <c r="CQ41" s="703"/>
      <c r="CR41" s="661" t="s">
        <v>126</v>
      </c>
      <c r="CS41" s="662"/>
      <c r="CT41" s="662"/>
      <c r="CU41" s="662"/>
      <c r="CV41" s="662"/>
      <c r="CW41" s="662"/>
      <c r="CX41" s="662"/>
      <c r="CY41" s="663"/>
      <c r="CZ41" s="666" t="s">
        <v>126</v>
      </c>
      <c r="DA41" s="695"/>
      <c r="DB41" s="695"/>
      <c r="DC41" s="696"/>
      <c r="DD41" s="669" t="s">
        <v>235</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348</v>
      </c>
      <c r="CE42" s="659"/>
      <c r="CF42" s="659"/>
      <c r="CG42" s="659"/>
      <c r="CH42" s="659"/>
      <c r="CI42" s="659"/>
      <c r="CJ42" s="659"/>
      <c r="CK42" s="659"/>
      <c r="CL42" s="659"/>
      <c r="CM42" s="659"/>
      <c r="CN42" s="659"/>
      <c r="CO42" s="659"/>
      <c r="CP42" s="659"/>
      <c r="CQ42" s="660"/>
      <c r="CR42" s="661">
        <v>4005771</v>
      </c>
      <c r="CS42" s="664"/>
      <c r="CT42" s="664"/>
      <c r="CU42" s="664"/>
      <c r="CV42" s="664"/>
      <c r="CW42" s="664"/>
      <c r="CX42" s="664"/>
      <c r="CY42" s="665"/>
      <c r="CZ42" s="666">
        <v>8.4</v>
      </c>
      <c r="DA42" s="667"/>
      <c r="DB42" s="667"/>
      <c r="DC42" s="668"/>
      <c r="DD42" s="669">
        <v>1659929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350</v>
      </c>
      <c r="CE43" s="659"/>
      <c r="CF43" s="659"/>
      <c r="CG43" s="659"/>
      <c r="CH43" s="659"/>
      <c r="CI43" s="659"/>
      <c r="CJ43" s="659"/>
      <c r="CK43" s="659"/>
      <c r="CL43" s="659"/>
      <c r="CM43" s="659"/>
      <c r="CN43" s="659"/>
      <c r="CO43" s="659"/>
      <c r="CP43" s="659"/>
      <c r="CQ43" s="660"/>
      <c r="CR43" s="661">
        <v>74750</v>
      </c>
      <c r="CS43" s="662"/>
      <c r="CT43" s="662"/>
      <c r="CU43" s="662"/>
      <c r="CV43" s="662"/>
      <c r="CW43" s="662"/>
      <c r="CX43" s="662"/>
      <c r="CY43" s="663"/>
      <c r="CZ43" s="666">
        <v>0.2</v>
      </c>
      <c r="DA43" s="695"/>
      <c r="DB43" s="695"/>
      <c r="DC43" s="696"/>
      <c r="DD43" s="669">
        <v>74750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351</v>
      </c>
      <c r="CD44" s="689" t="s">
        <v>302</v>
      </c>
      <c r="CE44" s="690"/>
      <c r="CF44" s="658" t="s">
        <v>352</v>
      </c>
      <c r="CG44" s="659"/>
      <c r="CH44" s="659"/>
      <c r="CI44" s="659"/>
      <c r="CJ44" s="659"/>
      <c r="CK44" s="659"/>
      <c r="CL44" s="659"/>
      <c r="CM44" s="659"/>
      <c r="CN44" s="659"/>
      <c r="CO44" s="659"/>
      <c r="CP44" s="659"/>
      <c r="CQ44" s="660"/>
      <c r="CR44" s="661">
        <v>4005771</v>
      </c>
      <c r="CS44" s="664"/>
      <c r="CT44" s="664"/>
      <c r="CU44" s="664"/>
      <c r="CV44" s="664"/>
      <c r="CW44" s="664"/>
      <c r="CX44" s="664"/>
      <c r="CY44" s="665"/>
      <c r="CZ44" s="666">
        <v>8.4</v>
      </c>
      <c r="DA44" s="667"/>
      <c r="DB44" s="667"/>
      <c r="DC44" s="668"/>
      <c r="DD44" s="669">
        <v>1659929</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353</v>
      </c>
      <c r="CG45" s="659"/>
      <c r="CH45" s="659"/>
      <c r="CI45" s="659"/>
      <c r="CJ45" s="659"/>
      <c r="CK45" s="659"/>
      <c r="CL45" s="659"/>
      <c r="CM45" s="659"/>
      <c r="CN45" s="659"/>
      <c r="CO45" s="659"/>
      <c r="CP45" s="659"/>
      <c r="CQ45" s="660"/>
      <c r="CR45" s="661">
        <v>1468941</v>
      </c>
      <c r="CS45" s="662"/>
      <c r="CT45" s="662"/>
      <c r="CU45" s="662"/>
      <c r="CV45" s="662"/>
      <c r="CW45" s="662"/>
      <c r="CX45" s="662"/>
      <c r="CY45" s="663"/>
      <c r="CZ45" s="666">
        <v>3.1</v>
      </c>
      <c r="DA45" s="695"/>
      <c r="DB45" s="695"/>
      <c r="DC45" s="696"/>
      <c r="DD45" s="669">
        <v>189830</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354</v>
      </c>
      <c r="CG46" s="659"/>
      <c r="CH46" s="659"/>
      <c r="CI46" s="659"/>
      <c r="CJ46" s="659"/>
      <c r="CK46" s="659"/>
      <c r="CL46" s="659"/>
      <c r="CM46" s="659"/>
      <c r="CN46" s="659"/>
      <c r="CO46" s="659"/>
      <c r="CP46" s="659"/>
      <c r="CQ46" s="660"/>
      <c r="CR46" s="661">
        <v>2525319</v>
      </c>
      <c r="CS46" s="664"/>
      <c r="CT46" s="664"/>
      <c r="CU46" s="664"/>
      <c r="CV46" s="664"/>
      <c r="CW46" s="664"/>
      <c r="CX46" s="664"/>
      <c r="CY46" s="665"/>
      <c r="CZ46" s="666">
        <v>5.3</v>
      </c>
      <c r="DA46" s="667"/>
      <c r="DB46" s="667"/>
      <c r="DC46" s="668"/>
      <c r="DD46" s="669">
        <v>1458588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355</v>
      </c>
      <c r="CG47" s="659"/>
      <c r="CH47" s="659"/>
      <c r="CI47" s="659"/>
      <c r="CJ47" s="659"/>
      <c r="CK47" s="659"/>
      <c r="CL47" s="659"/>
      <c r="CM47" s="659"/>
      <c r="CN47" s="659"/>
      <c r="CO47" s="659"/>
      <c r="CP47" s="659"/>
      <c r="CQ47" s="660"/>
      <c r="CR47" s="661" t="s">
        <v>235</v>
      </c>
      <c r="CS47" s="662"/>
      <c r="CT47" s="662"/>
      <c r="CU47" s="662"/>
      <c r="CV47" s="662"/>
      <c r="CW47" s="662"/>
      <c r="CX47" s="662"/>
      <c r="CY47" s="663"/>
      <c r="CZ47" s="666" t="s">
        <v>235</v>
      </c>
      <c r="DA47" s="695"/>
      <c r="DB47" s="695"/>
      <c r="DC47" s="696"/>
      <c r="DD47" s="669" t="s">
        <v>235</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356</v>
      </c>
      <c r="CG48" s="659"/>
      <c r="CH48" s="659"/>
      <c r="CI48" s="659"/>
      <c r="CJ48" s="659"/>
      <c r="CK48" s="659"/>
      <c r="CL48" s="659"/>
      <c r="CM48" s="659"/>
      <c r="CN48" s="659"/>
      <c r="CO48" s="659"/>
      <c r="CP48" s="659"/>
      <c r="CQ48" s="660"/>
      <c r="CR48" s="661" t="s">
        <v>235</v>
      </c>
      <c r="CS48" s="664"/>
      <c r="CT48" s="664"/>
      <c r="CU48" s="664"/>
      <c r="CV48" s="664"/>
      <c r="CW48" s="664"/>
      <c r="CX48" s="664"/>
      <c r="CY48" s="665"/>
      <c r="CZ48" s="666" t="s">
        <v>235</v>
      </c>
      <c r="DA48" s="667"/>
      <c r="DB48" s="667"/>
      <c r="DC48" s="668"/>
      <c r="DD48" s="669" t="s">
        <v>126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357</v>
      </c>
      <c r="CE49" s="674"/>
      <c r="CF49" s="674"/>
      <c r="CG49" s="674"/>
      <c r="CH49" s="674"/>
      <c r="CI49" s="674"/>
      <c r="CJ49" s="674"/>
      <c r="CK49" s="674"/>
      <c r="CL49" s="674"/>
      <c r="CM49" s="674"/>
      <c r="CN49" s="674"/>
      <c r="CO49" s="674"/>
      <c r="CP49" s="674"/>
      <c r="CQ49" s="675"/>
      <c r="CR49" s="676">
        <v>47425869</v>
      </c>
      <c r="CS49" s="677"/>
      <c r="CT49" s="677"/>
      <c r="CU49" s="677"/>
      <c r="CV49" s="677"/>
      <c r="CW49" s="677"/>
      <c r="CX49" s="677"/>
      <c r="CY49" s="678"/>
      <c r="CZ49" s="679">
        <v>100</v>
      </c>
      <c r="DA49" s="680"/>
      <c r="DB49" s="680"/>
      <c r="DC49" s="681"/>
      <c r="DD49" s="682">
        <v>32258913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fS/jR2Ts/mh6t6/OUdR4cTztURN6bKGp+WBjax3jo2+yj6OBpMS91gvhuDFb3ymX7TvWsXiCGsXtviX3FY/pHg==" saltValue="lEh5H1xcM8dmqj5zseb20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359</v>
      </c>
      <c r="DK2" s="1200"/>
      <c r="DL2" s="1200"/>
      <c r="DM2" s="1200"/>
      <c r="DN2" s="1200"/>
      <c r="DO2" s="1201"/>
      <c r="DP2" s="249"/>
      <c r="DQ2" s="1199" t="s">
        <v>360</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361</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363</v>
      </c>
      <c r="B5" s="1085"/>
      <c r="C5" s="1085"/>
      <c r="D5" s="1085"/>
      <c r="E5" s="1085"/>
      <c r="F5" s="1085"/>
      <c r="G5" s="1085"/>
      <c r="H5" s="1085"/>
      <c r="I5" s="1085"/>
      <c r="J5" s="1085"/>
      <c r="K5" s="1085"/>
      <c r="L5" s="1085"/>
      <c r="M5" s="1085"/>
      <c r="N5" s="1085"/>
      <c r="O5" s="1085"/>
      <c r="P5" s="1086"/>
      <c r="Q5" s="1090" t="s">
        <v>364</v>
      </c>
      <c r="R5" s="1091"/>
      <c r="S5" s="1091"/>
      <c r="T5" s="1091"/>
      <c r="U5" s="1092"/>
      <c r="V5" s="1090" t="s">
        <v>365</v>
      </c>
      <c r="W5" s="1091"/>
      <c r="X5" s="1091"/>
      <c r="Y5" s="1091"/>
      <c r="Z5" s="1092"/>
      <c r="AA5" s="1090" t="s">
        <v>366</v>
      </c>
      <c r="AB5" s="1091"/>
      <c r="AC5" s="1091"/>
      <c r="AD5" s="1091"/>
      <c r="AE5" s="1091"/>
      <c r="AF5" s="1202" t="s">
        <v>367</v>
      </c>
      <c r="AG5" s="1091"/>
      <c r="AH5" s="1091"/>
      <c r="AI5" s="1091"/>
      <c r="AJ5" s="1106"/>
      <c r="AK5" s="1091" t="s">
        <v>368</v>
      </c>
      <c r="AL5" s="1091"/>
      <c r="AM5" s="1091"/>
      <c r="AN5" s="1091"/>
      <c r="AO5" s="1092"/>
      <c r="AP5" s="1090" t="s">
        <v>369</v>
      </c>
      <c r="AQ5" s="1091"/>
      <c r="AR5" s="1091"/>
      <c r="AS5" s="1091"/>
      <c r="AT5" s="1092"/>
      <c r="AU5" s="1090" t="s">
        <v>370</v>
      </c>
      <c r="AV5" s="1091"/>
      <c r="AW5" s="1091"/>
      <c r="AX5" s="1091"/>
      <c r="AY5" s="1106"/>
      <c r="AZ5" s="256"/>
      <c r="BA5" s="256"/>
      <c r="BB5" s="256"/>
      <c r="BC5" s="256"/>
      <c r="BD5" s="256"/>
      <c r="BE5" s="257"/>
      <c r="BF5" s="257"/>
      <c r="BG5" s="257"/>
      <c r="BH5" s="257"/>
      <c r="BI5" s="257"/>
      <c r="BJ5" s="257"/>
      <c r="BK5" s="257"/>
      <c r="BL5" s="257"/>
      <c r="BM5" s="257"/>
      <c r="BN5" s="257"/>
      <c r="BO5" s="257"/>
      <c r="BP5" s="257"/>
      <c r="BQ5" s="1084" t="s">
        <v>371</v>
      </c>
      <c r="BR5" s="1085"/>
      <c r="BS5" s="1085"/>
      <c r="BT5" s="1085"/>
      <c r="BU5" s="1085"/>
      <c r="BV5" s="1085"/>
      <c r="BW5" s="1085"/>
      <c r="BX5" s="1085"/>
      <c r="BY5" s="1085"/>
      <c r="BZ5" s="1085"/>
      <c r="CA5" s="1085"/>
      <c r="CB5" s="1085"/>
      <c r="CC5" s="1085"/>
      <c r="CD5" s="1085"/>
      <c r="CE5" s="1085"/>
      <c r="CF5" s="1085"/>
      <c r="CG5" s="1086"/>
      <c r="CH5" s="1090" t="s">
        <v>372</v>
      </c>
      <c r="CI5" s="1091"/>
      <c r="CJ5" s="1091"/>
      <c r="CK5" s="1091"/>
      <c r="CL5" s="1092"/>
      <c r="CM5" s="1090" t="s">
        <v>373</v>
      </c>
      <c r="CN5" s="1091"/>
      <c r="CO5" s="1091"/>
      <c r="CP5" s="1091"/>
      <c r="CQ5" s="1092"/>
      <c r="CR5" s="1090" t="s">
        <v>374</v>
      </c>
      <c r="CS5" s="1091"/>
      <c r="CT5" s="1091"/>
      <c r="CU5" s="1091"/>
      <c r="CV5" s="1092"/>
      <c r="CW5" s="1090" t="s">
        <v>375</v>
      </c>
      <c r="CX5" s="1091"/>
      <c r="CY5" s="1091"/>
      <c r="CZ5" s="1091"/>
      <c r="DA5" s="1092"/>
      <c r="DB5" s="1090" t="s">
        <v>376</v>
      </c>
      <c r="DC5" s="1091"/>
      <c r="DD5" s="1091"/>
      <c r="DE5" s="1091"/>
      <c r="DF5" s="1092"/>
      <c r="DG5" s="1187" t="s">
        <v>377</v>
      </c>
      <c r="DH5" s="1188"/>
      <c r="DI5" s="1188"/>
      <c r="DJ5" s="1188"/>
      <c r="DK5" s="1189"/>
      <c r="DL5" s="1187" t="s">
        <v>378</v>
      </c>
      <c r="DM5" s="1188"/>
      <c r="DN5" s="1188"/>
      <c r="DO5" s="1188"/>
      <c r="DP5" s="1189"/>
      <c r="DQ5" s="1090" t="s">
        <v>379</v>
      </c>
      <c r="DR5" s="1091"/>
      <c r="DS5" s="1091"/>
      <c r="DT5" s="1091"/>
      <c r="DU5" s="1092"/>
      <c r="DV5" s="1090" t="s">
        <v>370</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380</v>
      </c>
      <c r="C7" s="1140"/>
      <c r="D7" s="1140"/>
      <c r="E7" s="1140"/>
      <c r="F7" s="1140"/>
      <c r="G7" s="1140"/>
      <c r="H7" s="1140"/>
      <c r="I7" s="1140"/>
      <c r="J7" s="1140"/>
      <c r="K7" s="1140"/>
      <c r="L7" s="1140"/>
      <c r="M7" s="1140"/>
      <c r="N7" s="1140"/>
      <c r="O7" s="1140"/>
      <c r="P7" s="1141"/>
      <c r="Q7" s="1193">
        <v>49428</v>
      </c>
      <c r="R7" s="1194"/>
      <c r="S7" s="1194"/>
      <c r="T7" s="1194"/>
      <c r="U7" s="1194"/>
      <c r="V7" s="1194">
        <v>47493</v>
      </c>
      <c r="W7" s="1194"/>
      <c r="X7" s="1194"/>
      <c r="Y7" s="1194"/>
      <c r="Z7" s="1194"/>
      <c r="AA7" s="1194">
        <v>1934</v>
      </c>
      <c r="AB7" s="1194"/>
      <c r="AC7" s="1194"/>
      <c r="AD7" s="1194"/>
      <c r="AE7" s="1195"/>
      <c r="AF7" s="1196">
        <v>1795</v>
      </c>
      <c r="AG7" s="1197"/>
      <c r="AH7" s="1197"/>
      <c r="AI7" s="1197"/>
      <c r="AJ7" s="1198"/>
      <c r="AK7" s="1180">
        <v>812</v>
      </c>
      <c r="AL7" s="1181"/>
      <c r="AM7" s="1181"/>
      <c r="AN7" s="1181"/>
      <c r="AO7" s="1181"/>
      <c r="AP7" s="1181">
        <v>33987</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564</v>
      </c>
      <c r="BT7" s="1185"/>
      <c r="BU7" s="1185"/>
      <c r="BV7" s="1185"/>
      <c r="BW7" s="1185"/>
      <c r="BX7" s="1185"/>
      <c r="BY7" s="1185"/>
      <c r="BZ7" s="1185"/>
      <c r="CA7" s="1185"/>
      <c r="CB7" s="1185"/>
      <c r="CC7" s="1185"/>
      <c r="CD7" s="1185"/>
      <c r="CE7" s="1185"/>
      <c r="CF7" s="1185"/>
      <c r="CG7" s="1186"/>
      <c r="CH7" s="1177">
        <v>108</v>
      </c>
      <c r="CI7" s="1178"/>
      <c r="CJ7" s="1178"/>
      <c r="CK7" s="1178"/>
      <c r="CL7" s="1179"/>
      <c r="CM7" s="1177">
        <v>-74</v>
      </c>
      <c r="CN7" s="1178"/>
      <c r="CO7" s="1178"/>
      <c r="CP7" s="1178"/>
      <c r="CQ7" s="1179"/>
      <c r="CR7" s="1177">
        <v>5</v>
      </c>
      <c r="CS7" s="1178"/>
      <c r="CT7" s="1178"/>
      <c r="CU7" s="1178"/>
      <c r="CV7" s="1179"/>
      <c r="CW7" s="1177">
        <v>85</v>
      </c>
      <c r="CX7" s="1178"/>
      <c r="CY7" s="1178"/>
      <c r="CZ7" s="1178"/>
      <c r="DA7" s="1179"/>
      <c r="DB7" s="1177" t="s">
        <v>567</v>
      </c>
      <c r="DC7" s="1178"/>
      <c r="DD7" s="1178"/>
      <c r="DE7" s="1178"/>
      <c r="DF7" s="1179"/>
      <c r="DG7" s="1177">
        <v>2195</v>
      </c>
      <c r="DH7" s="1178"/>
      <c r="DI7" s="1178"/>
      <c r="DJ7" s="1178"/>
      <c r="DK7" s="1179"/>
      <c r="DL7" s="1177" t="s">
        <v>567</v>
      </c>
      <c r="DM7" s="1178"/>
      <c r="DN7" s="1178"/>
      <c r="DO7" s="1178"/>
      <c r="DP7" s="1179"/>
      <c r="DQ7" s="1177">
        <v>1223</v>
      </c>
      <c r="DR7" s="1178"/>
      <c r="DS7" s="1178"/>
      <c r="DT7" s="1178"/>
      <c r="DU7" s="1179"/>
      <c r="DV7" s="1204"/>
      <c r="DW7" s="1205"/>
      <c r="DX7" s="1205"/>
      <c r="DY7" s="1205"/>
      <c r="DZ7" s="1206"/>
      <c r="EA7" s="254"/>
    </row>
    <row r="8" spans="1:131" s="255" customFormat="1" ht="26.25" customHeight="1" x14ac:dyDescent="0.2">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566</v>
      </c>
      <c r="BT8" s="1104"/>
      <c r="BU8" s="1104"/>
      <c r="BV8" s="1104"/>
      <c r="BW8" s="1104"/>
      <c r="BX8" s="1104"/>
      <c r="BY8" s="1104"/>
      <c r="BZ8" s="1104"/>
      <c r="CA8" s="1104"/>
      <c r="CB8" s="1104"/>
      <c r="CC8" s="1104"/>
      <c r="CD8" s="1104"/>
      <c r="CE8" s="1104"/>
      <c r="CF8" s="1104"/>
      <c r="CG8" s="1105"/>
      <c r="CH8" s="1078">
        <v>0</v>
      </c>
      <c r="CI8" s="1079"/>
      <c r="CJ8" s="1079"/>
      <c r="CK8" s="1079"/>
      <c r="CL8" s="1080"/>
      <c r="CM8" s="1078">
        <v>6</v>
      </c>
      <c r="CN8" s="1079"/>
      <c r="CO8" s="1079"/>
      <c r="CP8" s="1079"/>
      <c r="CQ8" s="1080"/>
      <c r="CR8" s="1078">
        <v>5</v>
      </c>
      <c r="CS8" s="1079"/>
      <c r="CT8" s="1079"/>
      <c r="CU8" s="1079"/>
      <c r="CV8" s="1080"/>
      <c r="CW8" s="1078">
        <v>3</v>
      </c>
      <c r="CX8" s="1079"/>
      <c r="CY8" s="1079"/>
      <c r="CZ8" s="1079"/>
      <c r="DA8" s="1080"/>
      <c r="DB8" s="1078" t="s">
        <v>567</v>
      </c>
      <c r="DC8" s="1079"/>
      <c r="DD8" s="1079"/>
      <c r="DE8" s="1079"/>
      <c r="DF8" s="1080"/>
      <c r="DG8" s="1078" t="s">
        <v>568</v>
      </c>
      <c r="DH8" s="1079"/>
      <c r="DI8" s="1079"/>
      <c r="DJ8" s="1079"/>
      <c r="DK8" s="1080"/>
      <c r="DL8" s="1078">
        <v>316</v>
      </c>
      <c r="DM8" s="1079"/>
      <c r="DN8" s="1079"/>
      <c r="DO8" s="1079"/>
      <c r="DP8" s="1080"/>
      <c r="DQ8" s="1078">
        <v>316</v>
      </c>
      <c r="DR8" s="1079"/>
      <c r="DS8" s="1079"/>
      <c r="DT8" s="1079"/>
      <c r="DU8" s="1080"/>
      <c r="DV8" s="1081"/>
      <c r="DW8" s="1082"/>
      <c r="DX8" s="1082"/>
      <c r="DY8" s="1082"/>
      <c r="DZ8" s="1083"/>
      <c r="EA8" s="254"/>
    </row>
    <row r="9" spans="1:131" s="255" customFormat="1" ht="26.25" customHeight="1" x14ac:dyDescent="0.2">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565</v>
      </c>
      <c r="BT9" s="1104"/>
      <c r="BU9" s="1104"/>
      <c r="BV9" s="1104"/>
      <c r="BW9" s="1104"/>
      <c r="BX9" s="1104"/>
      <c r="BY9" s="1104"/>
      <c r="BZ9" s="1104"/>
      <c r="CA9" s="1104"/>
      <c r="CB9" s="1104"/>
      <c r="CC9" s="1104"/>
      <c r="CD9" s="1104"/>
      <c r="CE9" s="1104"/>
      <c r="CF9" s="1104"/>
      <c r="CG9" s="1105"/>
      <c r="CH9" s="1078">
        <v>-4</v>
      </c>
      <c r="CI9" s="1079"/>
      <c r="CJ9" s="1079"/>
      <c r="CK9" s="1079"/>
      <c r="CL9" s="1080"/>
      <c r="CM9" s="1078">
        <v>80</v>
      </c>
      <c r="CN9" s="1079"/>
      <c r="CO9" s="1079"/>
      <c r="CP9" s="1079"/>
      <c r="CQ9" s="1080"/>
      <c r="CR9" s="1078">
        <v>50</v>
      </c>
      <c r="CS9" s="1079"/>
      <c r="CT9" s="1079"/>
      <c r="CU9" s="1079"/>
      <c r="CV9" s="1080"/>
      <c r="CW9" s="1078">
        <v>33</v>
      </c>
      <c r="CX9" s="1079"/>
      <c r="CY9" s="1079"/>
      <c r="CZ9" s="1079"/>
      <c r="DA9" s="1080"/>
      <c r="DB9" s="1078" t="s">
        <v>567</v>
      </c>
      <c r="DC9" s="1079"/>
      <c r="DD9" s="1079"/>
      <c r="DE9" s="1079"/>
      <c r="DF9" s="1080"/>
      <c r="DG9" s="1078" t="s">
        <v>567</v>
      </c>
      <c r="DH9" s="1079"/>
      <c r="DI9" s="1079"/>
      <c r="DJ9" s="1079"/>
      <c r="DK9" s="1080"/>
      <c r="DL9" s="1078" t="s">
        <v>567</v>
      </c>
      <c r="DM9" s="1079"/>
      <c r="DN9" s="1079"/>
      <c r="DO9" s="1079"/>
      <c r="DP9" s="1080"/>
      <c r="DQ9" s="1078" t="s">
        <v>567</v>
      </c>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381</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382</v>
      </c>
      <c r="B23" s="1033" t="s">
        <v>383</v>
      </c>
      <c r="C23" s="1034"/>
      <c r="D23" s="1034"/>
      <c r="E23" s="1034"/>
      <c r="F23" s="1034"/>
      <c r="G23" s="1034"/>
      <c r="H23" s="1034"/>
      <c r="I23" s="1034"/>
      <c r="J23" s="1034"/>
      <c r="K23" s="1034"/>
      <c r="L23" s="1034"/>
      <c r="M23" s="1034"/>
      <c r="N23" s="1034"/>
      <c r="O23" s="1034"/>
      <c r="P23" s="1035"/>
      <c r="Q23" s="1157">
        <v>49428</v>
      </c>
      <c r="R23" s="1158"/>
      <c r="S23" s="1158"/>
      <c r="T23" s="1158"/>
      <c r="U23" s="1158"/>
      <c r="V23" s="1158">
        <v>47493</v>
      </c>
      <c r="W23" s="1158"/>
      <c r="X23" s="1158"/>
      <c r="Y23" s="1158"/>
      <c r="Z23" s="1158"/>
      <c r="AA23" s="1158">
        <v>1934</v>
      </c>
      <c r="AB23" s="1158"/>
      <c r="AC23" s="1158"/>
      <c r="AD23" s="1158"/>
      <c r="AE23" s="1159"/>
      <c r="AF23" s="1160">
        <v>1795</v>
      </c>
      <c r="AG23" s="1158"/>
      <c r="AH23" s="1158"/>
      <c r="AI23" s="1158"/>
      <c r="AJ23" s="1161"/>
      <c r="AK23" s="1162"/>
      <c r="AL23" s="1163"/>
      <c r="AM23" s="1163"/>
      <c r="AN23" s="1163"/>
      <c r="AO23" s="1163"/>
      <c r="AP23" s="1158">
        <v>33987</v>
      </c>
      <c r="AQ23" s="1158"/>
      <c r="AR23" s="1158"/>
      <c r="AS23" s="1158"/>
      <c r="AT23" s="1158"/>
      <c r="AU23" s="1164"/>
      <c r="AV23" s="1164"/>
      <c r="AW23" s="1164"/>
      <c r="AX23" s="1164"/>
      <c r="AY23" s="1165"/>
      <c r="AZ23" s="1154" t="s">
        <v>384</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385</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386</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363</v>
      </c>
      <c r="B26" s="1085"/>
      <c r="C26" s="1085"/>
      <c r="D26" s="1085"/>
      <c r="E26" s="1085"/>
      <c r="F26" s="1085"/>
      <c r="G26" s="1085"/>
      <c r="H26" s="1085"/>
      <c r="I26" s="1085"/>
      <c r="J26" s="1085"/>
      <c r="K26" s="1085"/>
      <c r="L26" s="1085"/>
      <c r="M26" s="1085"/>
      <c r="N26" s="1085"/>
      <c r="O26" s="1085"/>
      <c r="P26" s="1086"/>
      <c r="Q26" s="1090" t="s">
        <v>387</v>
      </c>
      <c r="R26" s="1091"/>
      <c r="S26" s="1091"/>
      <c r="T26" s="1091"/>
      <c r="U26" s="1092"/>
      <c r="V26" s="1090" t="s">
        <v>388</v>
      </c>
      <c r="W26" s="1091"/>
      <c r="X26" s="1091"/>
      <c r="Y26" s="1091"/>
      <c r="Z26" s="1092"/>
      <c r="AA26" s="1090" t="s">
        <v>389</v>
      </c>
      <c r="AB26" s="1091"/>
      <c r="AC26" s="1091"/>
      <c r="AD26" s="1091"/>
      <c r="AE26" s="1091"/>
      <c r="AF26" s="1148" t="s">
        <v>390</v>
      </c>
      <c r="AG26" s="1097"/>
      <c r="AH26" s="1097"/>
      <c r="AI26" s="1097"/>
      <c r="AJ26" s="1149"/>
      <c r="AK26" s="1091" t="s">
        <v>391</v>
      </c>
      <c r="AL26" s="1091"/>
      <c r="AM26" s="1091"/>
      <c r="AN26" s="1091"/>
      <c r="AO26" s="1092"/>
      <c r="AP26" s="1090" t="s">
        <v>392</v>
      </c>
      <c r="AQ26" s="1091"/>
      <c r="AR26" s="1091"/>
      <c r="AS26" s="1091"/>
      <c r="AT26" s="1092"/>
      <c r="AU26" s="1090" t="s">
        <v>393</v>
      </c>
      <c r="AV26" s="1091"/>
      <c r="AW26" s="1091"/>
      <c r="AX26" s="1091"/>
      <c r="AY26" s="1092"/>
      <c r="AZ26" s="1090" t="s">
        <v>394</v>
      </c>
      <c r="BA26" s="1091"/>
      <c r="BB26" s="1091"/>
      <c r="BC26" s="1091"/>
      <c r="BD26" s="1092"/>
      <c r="BE26" s="1090" t="s">
        <v>370</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395</v>
      </c>
      <c r="C28" s="1140"/>
      <c r="D28" s="1140"/>
      <c r="E28" s="1140"/>
      <c r="F28" s="1140"/>
      <c r="G28" s="1140"/>
      <c r="H28" s="1140"/>
      <c r="I28" s="1140"/>
      <c r="J28" s="1140"/>
      <c r="K28" s="1140"/>
      <c r="L28" s="1140"/>
      <c r="M28" s="1140"/>
      <c r="N28" s="1140"/>
      <c r="O28" s="1140"/>
      <c r="P28" s="1141"/>
      <c r="Q28" s="1142">
        <v>17584</v>
      </c>
      <c r="R28" s="1143"/>
      <c r="S28" s="1143"/>
      <c r="T28" s="1143"/>
      <c r="U28" s="1143"/>
      <c r="V28" s="1143">
        <v>17559</v>
      </c>
      <c r="W28" s="1143"/>
      <c r="X28" s="1143"/>
      <c r="Y28" s="1143"/>
      <c r="Z28" s="1143"/>
      <c r="AA28" s="1143">
        <v>25</v>
      </c>
      <c r="AB28" s="1143"/>
      <c r="AC28" s="1143"/>
      <c r="AD28" s="1143"/>
      <c r="AE28" s="1144"/>
      <c r="AF28" s="1145">
        <v>25</v>
      </c>
      <c r="AG28" s="1143"/>
      <c r="AH28" s="1143"/>
      <c r="AI28" s="1143"/>
      <c r="AJ28" s="1146"/>
      <c r="AK28" s="1147">
        <v>1885</v>
      </c>
      <c r="AL28" s="1135"/>
      <c r="AM28" s="1135"/>
      <c r="AN28" s="1135"/>
      <c r="AO28" s="1135"/>
      <c r="AP28" s="1135" t="s">
        <v>558</v>
      </c>
      <c r="AQ28" s="1135"/>
      <c r="AR28" s="1135"/>
      <c r="AS28" s="1135"/>
      <c r="AT28" s="1135"/>
      <c r="AU28" s="1135" t="s">
        <v>558</v>
      </c>
      <c r="AV28" s="1135"/>
      <c r="AW28" s="1135"/>
      <c r="AX28" s="1135"/>
      <c r="AY28" s="1135"/>
      <c r="AZ28" s="1136" t="s">
        <v>558</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396</v>
      </c>
      <c r="C29" s="1127"/>
      <c r="D29" s="1127"/>
      <c r="E29" s="1127"/>
      <c r="F29" s="1127"/>
      <c r="G29" s="1127"/>
      <c r="H29" s="1127"/>
      <c r="I29" s="1127"/>
      <c r="J29" s="1127"/>
      <c r="K29" s="1127"/>
      <c r="L29" s="1127"/>
      <c r="M29" s="1127"/>
      <c r="N29" s="1127"/>
      <c r="O29" s="1127"/>
      <c r="P29" s="1128"/>
      <c r="Q29" s="1132">
        <v>11952</v>
      </c>
      <c r="R29" s="1133"/>
      <c r="S29" s="1133"/>
      <c r="T29" s="1133"/>
      <c r="U29" s="1133"/>
      <c r="V29" s="1133">
        <v>11675</v>
      </c>
      <c r="W29" s="1133"/>
      <c r="X29" s="1133"/>
      <c r="Y29" s="1133"/>
      <c r="Z29" s="1133"/>
      <c r="AA29" s="1133">
        <v>277</v>
      </c>
      <c r="AB29" s="1133"/>
      <c r="AC29" s="1133"/>
      <c r="AD29" s="1133"/>
      <c r="AE29" s="1134"/>
      <c r="AF29" s="1108">
        <v>277</v>
      </c>
      <c r="AG29" s="1109"/>
      <c r="AH29" s="1109"/>
      <c r="AI29" s="1109"/>
      <c r="AJ29" s="1110"/>
      <c r="AK29" s="1069">
        <v>1718</v>
      </c>
      <c r="AL29" s="1060"/>
      <c r="AM29" s="1060"/>
      <c r="AN29" s="1060"/>
      <c r="AO29" s="1060"/>
      <c r="AP29" s="1060" t="s">
        <v>558</v>
      </c>
      <c r="AQ29" s="1060"/>
      <c r="AR29" s="1060"/>
      <c r="AS29" s="1060"/>
      <c r="AT29" s="1060"/>
      <c r="AU29" s="1060" t="s">
        <v>558</v>
      </c>
      <c r="AV29" s="1060"/>
      <c r="AW29" s="1060"/>
      <c r="AX29" s="1060"/>
      <c r="AY29" s="1060"/>
      <c r="AZ29" s="1131" t="s">
        <v>558</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576</v>
      </c>
      <c r="C30" s="1127"/>
      <c r="D30" s="1127"/>
      <c r="E30" s="1127"/>
      <c r="F30" s="1127"/>
      <c r="G30" s="1127"/>
      <c r="H30" s="1127"/>
      <c r="I30" s="1127"/>
      <c r="J30" s="1127"/>
      <c r="K30" s="1127"/>
      <c r="L30" s="1127"/>
      <c r="M30" s="1127"/>
      <c r="N30" s="1127"/>
      <c r="O30" s="1127"/>
      <c r="P30" s="1128"/>
      <c r="Q30" s="1132">
        <v>2123</v>
      </c>
      <c r="R30" s="1133"/>
      <c r="S30" s="1133"/>
      <c r="T30" s="1133"/>
      <c r="U30" s="1133"/>
      <c r="V30" s="1133">
        <v>2020</v>
      </c>
      <c r="W30" s="1133"/>
      <c r="X30" s="1133"/>
      <c r="Y30" s="1133"/>
      <c r="Z30" s="1133"/>
      <c r="AA30" s="1133">
        <v>102</v>
      </c>
      <c r="AB30" s="1133"/>
      <c r="AC30" s="1133"/>
      <c r="AD30" s="1133"/>
      <c r="AE30" s="1134"/>
      <c r="AF30" s="1108">
        <v>102</v>
      </c>
      <c r="AG30" s="1109"/>
      <c r="AH30" s="1109"/>
      <c r="AI30" s="1109"/>
      <c r="AJ30" s="1110"/>
      <c r="AK30" s="1069">
        <v>337</v>
      </c>
      <c r="AL30" s="1060"/>
      <c r="AM30" s="1060"/>
      <c r="AN30" s="1060"/>
      <c r="AO30" s="1060"/>
      <c r="AP30" s="1060" t="s">
        <v>558</v>
      </c>
      <c r="AQ30" s="1060"/>
      <c r="AR30" s="1060"/>
      <c r="AS30" s="1060"/>
      <c r="AT30" s="1060"/>
      <c r="AU30" s="1060" t="s">
        <v>558</v>
      </c>
      <c r="AV30" s="1060"/>
      <c r="AW30" s="1060"/>
      <c r="AX30" s="1060"/>
      <c r="AY30" s="1060"/>
      <c r="AZ30" s="1131" t="s">
        <v>558</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397</v>
      </c>
      <c r="C31" s="1127"/>
      <c r="D31" s="1127"/>
      <c r="E31" s="1127"/>
      <c r="F31" s="1127"/>
      <c r="G31" s="1127"/>
      <c r="H31" s="1127"/>
      <c r="I31" s="1127"/>
      <c r="J31" s="1127"/>
      <c r="K31" s="1127"/>
      <c r="L31" s="1127"/>
      <c r="M31" s="1127"/>
      <c r="N31" s="1127"/>
      <c r="O31" s="1127"/>
      <c r="P31" s="1128"/>
      <c r="Q31" s="1132">
        <v>2698</v>
      </c>
      <c r="R31" s="1133"/>
      <c r="S31" s="1133"/>
      <c r="T31" s="1133"/>
      <c r="U31" s="1133"/>
      <c r="V31" s="1133">
        <v>2344</v>
      </c>
      <c r="W31" s="1133"/>
      <c r="X31" s="1133"/>
      <c r="Y31" s="1133"/>
      <c r="Z31" s="1133"/>
      <c r="AA31" s="1133">
        <v>354</v>
      </c>
      <c r="AB31" s="1133"/>
      <c r="AC31" s="1133"/>
      <c r="AD31" s="1133"/>
      <c r="AE31" s="1134"/>
      <c r="AF31" s="1108">
        <v>2052</v>
      </c>
      <c r="AG31" s="1109"/>
      <c r="AH31" s="1109"/>
      <c r="AI31" s="1109"/>
      <c r="AJ31" s="1110"/>
      <c r="AK31" s="1069">
        <v>10</v>
      </c>
      <c r="AL31" s="1060"/>
      <c r="AM31" s="1060"/>
      <c r="AN31" s="1060"/>
      <c r="AO31" s="1060"/>
      <c r="AP31" s="1060">
        <v>7056</v>
      </c>
      <c r="AQ31" s="1060"/>
      <c r="AR31" s="1060"/>
      <c r="AS31" s="1060"/>
      <c r="AT31" s="1060"/>
      <c r="AU31" s="1060">
        <v>56</v>
      </c>
      <c r="AV31" s="1060"/>
      <c r="AW31" s="1060"/>
      <c r="AX31" s="1060"/>
      <c r="AY31" s="1060"/>
      <c r="AZ31" s="1131" t="s">
        <v>559</v>
      </c>
      <c r="BA31" s="1131"/>
      <c r="BB31" s="1131"/>
      <c r="BC31" s="1131"/>
      <c r="BD31" s="1131"/>
      <c r="BE31" s="1121" t="s">
        <v>398</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399</v>
      </c>
      <c r="C32" s="1127"/>
      <c r="D32" s="1127"/>
      <c r="E32" s="1127"/>
      <c r="F32" s="1127"/>
      <c r="G32" s="1127"/>
      <c r="H32" s="1127"/>
      <c r="I32" s="1127"/>
      <c r="J32" s="1127"/>
      <c r="K32" s="1127"/>
      <c r="L32" s="1127"/>
      <c r="M32" s="1127"/>
      <c r="N32" s="1127"/>
      <c r="O32" s="1127"/>
      <c r="P32" s="1128"/>
      <c r="Q32" s="1132">
        <v>5411</v>
      </c>
      <c r="R32" s="1133"/>
      <c r="S32" s="1133"/>
      <c r="T32" s="1133"/>
      <c r="U32" s="1133"/>
      <c r="V32" s="1133">
        <v>4546</v>
      </c>
      <c r="W32" s="1133"/>
      <c r="X32" s="1133"/>
      <c r="Y32" s="1133"/>
      <c r="Z32" s="1133"/>
      <c r="AA32" s="1133">
        <v>865</v>
      </c>
      <c r="AB32" s="1133"/>
      <c r="AC32" s="1133"/>
      <c r="AD32" s="1133"/>
      <c r="AE32" s="1134"/>
      <c r="AF32" s="1108">
        <v>826</v>
      </c>
      <c r="AG32" s="1109"/>
      <c r="AH32" s="1109"/>
      <c r="AI32" s="1109"/>
      <c r="AJ32" s="1110"/>
      <c r="AK32" s="1069">
        <v>2132</v>
      </c>
      <c r="AL32" s="1060"/>
      <c r="AM32" s="1060"/>
      <c r="AN32" s="1060"/>
      <c r="AO32" s="1060"/>
      <c r="AP32" s="1060">
        <v>32110</v>
      </c>
      <c r="AQ32" s="1060"/>
      <c r="AR32" s="1060"/>
      <c r="AS32" s="1060"/>
      <c r="AT32" s="1060"/>
      <c r="AU32" s="1060">
        <v>21995</v>
      </c>
      <c r="AV32" s="1060"/>
      <c r="AW32" s="1060"/>
      <c r="AX32" s="1060"/>
      <c r="AY32" s="1060"/>
      <c r="AZ32" s="1131" t="s">
        <v>558</v>
      </c>
      <c r="BA32" s="1131"/>
      <c r="BB32" s="1131"/>
      <c r="BC32" s="1131"/>
      <c r="BD32" s="1131"/>
      <c r="BE32" s="1121" t="s">
        <v>398</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400</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382</v>
      </c>
      <c r="B63" s="1033" t="s">
        <v>401</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3282</v>
      </c>
      <c r="AG63" s="1048"/>
      <c r="AH63" s="1048"/>
      <c r="AI63" s="1048"/>
      <c r="AJ63" s="1119"/>
      <c r="AK63" s="1120"/>
      <c r="AL63" s="1052"/>
      <c r="AM63" s="1052"/>
      <c r="AN63" s="1052"/>
      <c r="AO63" s="1052"/>
      <c r="AP63" s="1048">
        <v>39166</v>
      </c>
      <c r="AQ63" s="1048"/>
      <c r="AR63" s="1048"/>
      <c r="AS63" s="1048"/>
      <c r="AT63" s="1048"/>
      <c r="AU63" s="1048">
        <v>22051</v>
      </c>
      <c r="AV63" s="1048"/>
      <c r="AW63" s="1048"/>
      <c r="AX63" s="1048"/>
      <c r="AY63" s="1048"/>
      <c r="AZ63" s="1114"/>
      <c r="BA63" s="1114"/>
      <c r="BB63" s="1114"/>
      <c r="BC63" s="1114"/>
      <c r="BD63" s="1114"/>
      <c r="BE63" s="1049"/>
      <c r="BF63" s="1049"/>
      <c r="BG63" s="1049"/>
      <c r="BH63" s="1049"/>
      <c r="BI63" s="1050"/>
      <c r="BJ63" s="1115" t="s">
        <v>126</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402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403</v>
      </c>
      <c r="B66" s="1085"/>
      <c r="C66" s="1085"/>
      <c r="D66" s="1085"/>
      <c r="E66" s="1085"/>
      <c r="F66" s="1085"/>
      <c r="G66" s="1085"/>
      <c r="H66" s="1085"/>
      <c r="I66" s="1085"/>
      <c r="J66" s="1085"/>
      <c r="K66" s="1085"/>
      <c r="L66" s="1085"/>
      <c r="M66" s="1085"/>
      <c r="N66" s="1085"/>
      <c r="O66" s="1085"/>
      <c r="P66" s="1086"/>
      <c r="Q66" s="1090" t="s">
        <v>387</v>
      </c>
      <c r="R66" s="1091"/>
      <c r="S66" s="1091"/>
      <c r="T66" s="1091"/>
      <c r="U66" s="1092"/>
      <c r="V66" s="1090" t="s">
        <v>404</v>
      </c>
      <c r="W66" s="1091"/>
      <c r="X66" s="1091"/>
      <c r="Y66" s="1091"/>
      <c r="Z66" s="1092"/>
      <c r="AA66" s="1090" t="s">
        <v>389</v>
      </c>
      <c r="AB66" s="1091"/>
      <c r="AC66" s="1091"/>
      <c r="AD66" s="1091"/>
      <c r="AE66" s="1092"/>
      <c r="AF66" s="1096" t="s">
        <v>390</v>
      </c>
      <c r="AG66" s="1097"/>
      <c r="AH66" s="1097"/>
      <c r="AI66" s="1097"/>
      <c r="AJ66" s="1098"/>
      <c r="AK66" s="1090" t="s">
        <v>391</v>
      </c>
      <c r="AL66" s="1085"/>
      <c r="AM66" s="1085"/>
      <c r="AN66" s="1085"/>
      <c r="AO66" s="1086"/>
      <c r="AP66" s="1090" t="s">
        <v>392</v>
      </c>
      <c r="AQ66" s="1091"/>
      <c r="AR66" s="1091"/>
      <c r="AS66" s="1091"/>
      <c r="AT66" s="1092"/>
      <c r="AU66" s="1090" t="s">
        <v>405</v>
      </c>
      <c r="AV66" s="1091"/>
      <c r="AW66" s="1091"/>
      <c r="AX66" s="1091"/>
      <c r="AY66" s="1092"/>
      <c r="AZ66" s="1090" t="s">
        <v>370</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560</v>
      </c>
      <c r="C68" s="1075"/>
      <c r="D68" s="1075"/>
      <c r="E68" s="1075"/>
      <c r="F68" s="1075"/>
      <c r="G68" s="1075"/>
      <c r="H68" s="1075"/>
      <c r="I68" s="1075"/>
      <c r="J68" s="1075"/>
      <c r="K68" s="1075"/>
      <c r="L68" s="1075"/>
      <c r="M68" s="1075"/>
      <c r="N68" s="1075"/>
      <c r="O68" s="1075"/>
      <c r="P68" s="1076"/>
      <c r="Q68" s="1077">
        <v>3307</v>
      </c>
      <c r="R68" s="1071"/>
      <c r="S68" s="1071"/>
      <c r="T68" s="1071"/>
      <c r="U68" s="1071"/>
      <c r="V68" s="1071">
        <v>3204</v>
      </c>
      <c r="W68" s="1071"/>
      <c r="X68" s="1071"/>
      <c r="Y68" s="1071"/>
      <c r="Z68" s="1071"/>
      <c r="AA68" s="1071">
        <v>103</v>
      </c>
      <c r="AB68" s="1071"/>
      <c r="AC68" s="1071"/>
      <c r="AD68" s="1071"/>
      <c r="AE68" s="1071"/>
      <c r="AF68" s="1071">
        <v>102</v>
      </c>
      <c r="AG68" s="1071"/>
      <c r="AH68" s="1071"/>
      <c r="AI68" s="1071"/>
      <c r="AJ68" s="1071"/>
      <c r="AK68" s="1071">
        <v>516</v>
      </c>
      <c r="AL68" s="1071"/>
      <c r="AM68" s="1071"/>
      <c r="AN68" s="1071"/>
      <c r="AO68" s="1071"/>
      <c r="AP68" s="1071">
        <v>6056</v>
      </c>
      <c r="AQ68" s="1071"/>
      <c r="AR68" s="1071"/>
      <c r="AS68" s="1071"/>
      <c r="AT68" s="1071"/>
      <c r="AU68" s="1071">
        <v>3758</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561</v>
      </c>
      <c r="C69" s="1064"/>
      <c r="D69" s="1064"/>
      <c r="E69" s="1064"/>
      <c r="F69" s="1064"/>
      <c r="G69" s="1064"/>
      <c r="H69" s="1064"/>
      <c r="I69" s="1064"/>
      <c r="J69" s="1064"/>
      <c r="K69" s="1064"/>
      <c r="L69" s="1064"/>
      <c r="M69" s="1064"/>
      <c r="N69" s="1064"/>
      <c r="O69" s="1064"/>
      <c r="P69" s="1065"/>
      <c r="Q69" s="1066">
        <v>4857</v>
      </c>
      <c r="R69" s="1060"/>
      <c r="S69" s="1060"/>
      <c r="T69" s="1060"/>
      <c r="U69" s="1060"/>
      <c r="V69" s="1060">
        <v>3573</v>
      </c>
      <c r="W69" s="1060"/>
      <c r="X69" s="1060"/>
      <c r="Y69" s="1060"/>
      <c r="Z69" s="1060"/>
      <c r="AA69" s="1060">
        <v>1284</v>
      </c>
      <c r="AB69" s="1060"/>
      <c r="AC69" s="1060"/>
      <c r="AD69" s="1060"/>
      <c r="AE69" s="1060"/>
      <c r="AF69" s="1060">
        <v>1284</v>
      </c>
      <c r="AG69" s="1060"/>
      <c r="AH69" s="1060"/>
      <c r="AI69" s="1060"/>
      <c r="AJ69" s="1060"/>
      <c r="AK69" s="1060">
        <v>636</v>
      </c>
      <c r="AL69" s="1060"/>
      <c r="AM69" s="1060"/>
      <c r="AN69" s="1060"/>
      <c r="AO69" s="1060"/>
      <c r="AP69" s="1060" t="s">
        <v>558</v>
      </c>
      <c r="AQ69" s="1060"/>
      <c r="AR69" s="1060"/>
      <c r="AS69" s="1060"/>
      <c r="AT69" s="1060"/>
      <c r="AU69" s="1060" t="s">
        <v>558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562</v>
      </c>
      <c r="C70" s="1064"/>
      <c r="D70" s="1064"/>
      <c r="E70" s="1064"/>
      <c r="F70" s="1064"/>
      <c r="G70" s="1064"/>
      <c r="H70" s="1064"/>
      <c r="I70" s="1064"/>
      <c r="J70" s="1064"/>
      <c r="K70" s="1064"/>
      <c r="L70" s="1064"/>
      <c r="M70" s="1064"/>
      <c r="N70" s="1064"/>
      <c r="O70" s="1064"/>
      <c r="P70" s="1065"/>
      <c r="Q70" s="1066">
        <v>904813</v>
      </c>
      <c r="R70" s="1060"/>
      <c r="S70" s="1060"/>
      <c r="T70" s="1060"/>
      <c r="U70" s="1060"/>
      <c r="V70" s="1060">
        <v>891291</v>
      </c>
      <c r="W70" s="1060"/>
      <c r="X70" s="1060"/>
      <c r="Y70" s="1060"/>
      <c r="Z70" s="1060"/>
      <c r="AA70" s="1060">
        <v>13521</v>
      </c>
      <c r="AB70" s="1060"/>
      <c r="AC70" s="1060"/>
      <c r="AD70" s="1060"/>
      <c r="AE70" s="1060"/>
      <c r="AF70" s="1060">
        <v>13521</v>
      </c>
      <c r="AG70" s="1060"/>
      <c r="AH70" s="1060"/>
      <c r="AI70" s="1060"/>
      <c r="AJ70" s="1060"/>
      <c r="AK70" s="1060">
        <v>6476</v>
      </c>
      <c r="AL70" s="1060"/>
      <c r="AM70" s="1060"/>
      <c r="AN70" s="1060"/>
      <c r="AO70" s="1060"/>
      <c r="AP70" s="1060" t="s">
        <v>558</v>
      </c>
      <c r="AQ70" s="1060"/>
      <c r="AR70" s="1060"/>
      <c r="AS70" s="1060"/>
      <c r="AT70" s="1060"/>
      <c r="AU70" s="1060" t="s">
        <v>558</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563</v>
      </c>
      <c r="C71" s="1064"/>
      <c r="D71" s="1064"/>
      <c r="E71" s="1064"/>
      <c r="F71" s="1064"/>
      <c r="G71" s="1064"/>
      <c r="H71" s="1064"/>
      <c r="I71" s="1064"/>
      <c r="J71" s="1064"/>
      <c r="K71" s="1064"/>
      <c r="L71" s="1064"/>
      <c r="M71" s="1064"/>
      <c r="N71" s="1064"/>
      <c r="O71" s="1064"/>
      <c r="P71" s="1065"/>
      <c r="Q71" s="1066">
        <v>8</v>
      </c>
      <c r="R71" s="1060"/>
      <c r="S71" s="1060"/>
      <c r="T71" s="1060"/>
      <c r="U71" s="1060"/>
      <c r="V71" s="1060">
        <v>6</v>
      </c>
      <c r="W71" s="1060"/>
      <c r="X71" s="1060"/>
      <c r="Y71" s="1060"/>
      <c r="Z71" s="1060"/>
      <c r="AA71" s="1060">
        <v>1</v>
      </c>
      <c r="AB71" s="1060"/>
      <c r="AC71" s="1060"/>
      <c r="AD71" s="1060"/>
      <c r="AE71" s="1060"/>
      <c r="AF71" s="1060">
        <v>1</v>
      </c>
      <c r="AG71" s="1060"/>
      <c r="AH71" s="1060"/>
      <c r="AI71" s="1060"/>
      <c r="AJ71" s="1060"/>
      <c r="AK71" s="1060" t="s">
        <v>558</v>
      </c>
      <c r="AL71" s="1060"/>
      <c r="AM71" s="1060"/>
      <c r="AN71" s="1060"/>
      <c r="AO71" s="1060"/>
      <c r="AP71" s="1060" t="s">
        <v>558</v>
      </c>
      <c r="AQ71" s="1060"/>
      <c r="AR71" s="1060"/>
      <c r="AS71" s="1060"/>
      <c r="AT71" s="1060"/>
      <c r="AU71" s="1060" t="s">
        <v>558</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382</v>
      </c>
      <c r="B88" s="1033" t="s">
        <v>406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14908</v>
      </c>
      <c r="AG88" s="1048"/>
      <c r="AH88" s="1048"/>
      <c r="AI88" s="1048"/>
      <c r="AJ88" s="1048"/>
      <c r="AK88" s="1052"/>
      <c r="AL88" s="1052"/>
      <c r="AM88" s="1052"/>
      <c r="AN88" s="1052"/>
      <c r="AO88" s="1052"/>
      <c r="AP88" s="1048">
        <v>6056</v>
      </c>
      <c r="AQ88" s="1048"/>
      <c r="AR88" s="1048"/>
      <c r="AS88" s="1048"/>
      <c r="AT88" s="1048"/>
      <c r="AU88" s="1048">
        <v>3758</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1033" t="s">
        <v>407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60</v>
      </c>
      <c r="CS102" s="1040"/>
      <c r="CT102" s="1040"/>
      <c r="CU102" s="1040"/>
      <c r="CV102" s="1041"/>
      <c r="CW102" s="1039">
        <v>121</v>
      </c>
      <c r="CX102" s="1040"/>
      <c r="CY102" s="1040"/>
      <c r="CZ102" s="1040"/>
      <c r="DA102" s="1041"/>
      <c r="DB102" s="1039" t="s">
        <v>567</v>
      </c>
      <c r="DC102" s="1040"/>
      <c r="DD102" s="1040"/>
      <c r="DE102" s="1040"/>
      <c r="DF102" s="1041"/>
      <c r="DG102" s="1039">
        <v>2195</v>
      </c>
      <c r="DH102" s="1040"/>
      <c r="DI102" s="1040"/>
      <c r="DJ102" s="1040"/>
      <c r="DK102" s="1041"/>
      <c r="DL102" s="1039">
        <v>316</v>
      </c>
      <c r="DM102" s="1040"/>
      <c r="DN102" s="1040"/>
      <c r="DO102" s="1040"/>
      <c r="DP102" s="1041"/>
      <c r="DQ102" s="1039">
        <v>1539</v>
      </c>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408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409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412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414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415</v>
      </c>
      <c r="AB109" s="983"/>
      <c r="AC109" s="983"/>
      <c r="AD109" s="983"/>
      <c r="AE109" s="984"/>
      <c r="AF109" s="985" t="s">
        <v>301</v>
      </c>
      <c r="AG109" s="983"/>
      <c r="AH109" s="983"/>
      <c r="AI109" s="983"/>
      <c r="AJ109" s="984"/>
      <c r="AK109" s="985" t="s">
        <v>300</v>
      </c>
      <c r="AL109" s="983"/>
      <c r="AM109" s="983"/>
      <c r="AN109" s="983"/>
      <c r="AO109" s="984"/>
      <c r="AP109" s="985" t="s">
        <v>416</v>
      </c>
      <c r="AQ109" s="983"/>
      <c r="AR109" s="983"/>
      <c r="AS109" s="983"/>
      <c r="AT109" s="1014"/>
      <c r="AU109" s="982" t="s">
        <v>414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415</v>
      </c>
      <c r="BR109" s="983"/>
      <c r="BS109" s="983"/>
      <c r="BT109" s="983"/>
      <c r="BU109" s="984"/>
      <c r="BV109" s="985" t="s">
        <v>301</v>
      </c>
      <c r="BW109" s="983"/>
      <c r="BX109" s="983"/>
      <c r="BY109" s="983"/>
      <c r="BZ109" s="984"/>
      <c r="CA109" s="985" t="s">
        <v>300</v>
      </c>
      <c r="CB109" s="983"/>
      <c r="CC109" s="983"/>
      <c r="CD109" s="983"/>
      <c r="CE109" s="984"/>
      <c r="CF109" s="1021" t="s">
        <v>416</v>
      </c>
      <c r="CG109" s="1021"/>
      <c r="CH109" s="1021"/>
      <c r="CI109" s="1021"/>
      <c r="CJ109" s="1021"/>
      <c r="CK109" s="985" t="s">
        <v>417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415</v>
      </c>
      <c r="DH109" s="983"/>
      <c r="DI109" s="983"/>
      <c r="DJ109" s="983"/>
      <c r="DK109" s="984"/>
      <c r="DL109" s="985" t="s">
        <v>301</v>
      </c>
      <c r="DM109" s="983"/>
      <c r="DN109" s="983"/>
      <c r="DO109" s="983"/>
      <c r="DP109" s="984"/>
      <c r="DQ109" s="985" t="s">
        <v>300</v>
      </c>
      <c r="DR109" s="983"/>
      <c r="DS109" s="983"/>
      <c r="DT109" s="983"/>
      <c r="DU109" s="984"/>
      <c r="DV109" s="985" t="s">
        <v>416</v>
      </c>
      <c r="DW109" s="983"/>
      <c r="DX109" s="983"/>
      <c r="DY109" s="983"/>
      <c r="DZ109" s="1014"/>
    </row>
    <row r="110" spans="1:131" s="246" customFormat="1" ht="26.25" customHeight="1" x14ac:dyDescent="0.2">
      <c r="A110" s="885" t="s">
        <v>418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3467578</v>
      </c>
      <c r="AB110" s="976"/>
      <c r="AC110" s="976"/>
      <c r="AD110" s="976"/>
      <c r="AE110" s="977"/>
      <c r="AF110" s="978">
        <v>3345305</v>
      </c>
      <c r="AG110" s="976"/>
      <c r="AH110" s="976"/>
      <c r="AI110" s="976"/>
      <c r="AJ110" s="977"/>
      <c r="AK110" s="978">
        <v>3266477</v>
      </c>
      <c r="AL110" s="976"/>
      <c r="AM110" s="976"/>
      <c r="AN110" s="976"/>
      <c r="AO110" s="977"/>
      <c r="AP110" s="979">
        <v>12.6</v>
      </c>
      <c r="AQ110" s="980"/>
      <c r="AR110" s="980"/>
      <c r="AS110" s="980"/>
      <c r="AT110" s="981"/>
      <c r="AU110" s="1015" t="s">
        <v>73</v>
      </c>
      <c r="AV110" s="1016"/>
      <c r="AW110" s="1016"/>
      <c r="AX110" s="1016"/>
      <c r="AY110" s="1016"/>
      <c r="AZ110" s="941" t="s">
        <v>419</v>
      </c>
      <c r="BA110" s="886"/>
      <c r="BB110" s="886"/>
      <c r="BC110" s="886"/>
      <c r="BD110" s="886"/>
      <c r="BE110" s="886"/>
      <c r="BF110" s="886"/>
      <c r="BG110" s="886"/>
      <c r="BH110" s="886"/>
      <c r="BI110" s="886"/>
      <c r="BJ110" s="886"/>
      <c r="BK110" s="886"/>
      <c r="BL110" s="886"/>
      <c r="BM110" s="886"/>
      <c r="BN110" s="886"/>
      <c r="BO110" s="886"/>
      <c r="BP110" s="887"/>
      <c r="BQ110" s="942">
        <v>32967505</v>
      </c>
      <c r="BR110" s="923"/>
      <c r="BS110" s="923"/>
      <c r="BT110" s="923"/>
      <c r="BU110" s="923"/>
      <c r="BV110" s="923">
        <v>33820114</v>
      </c>
      <c r="BW110" s="923"/>
      <c r="BX110" s="923"/>
      <c r="BY110" s="923"/>
      <c r="BZ110" s="923"/>
      <c r="CA110" s="923">
        <v>33987393</v>
      </c>
      <c r="CB110" s="923"/>
      <c r="CC110" s="923"/>
      <c r="CD110" s="923"/>
      <c r="CE110" s="923"/>
      <c r="CF110" s="947">
        <v>131.4</v>
      </c>
      <c r="CG110" s="948"/>
      <c r="CH110" s="948"/>
      <c r="CI110" s="948"/>
      <c r="CJ110" s="948"/>
      <c r="CK110" s="1011" t="s">
        <v>420</v>
      </c>
      <c r="CL110" s="897"/>
      <c r="CM110" s="972" t="s">
        <v>421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126</v>
      </c>
      <c r="DH110" s="923"/>
      <c r="DI110" s="923"/>
      <c r="DJ110" s="923"/>
      <c r="DK110" s="923"/>
      <c r="DL110" s="923" t="s">
        <v>126</v>
      </c>
      <c r="DM110" s="923"/>
      <c r="DN110" s="923"/>
      <c r="DO110" s="923"/>
      <c r="DP110" s="923"/>
      <c r="DQ110" s="923" t="s">
        <v>126</v>
      </c>
      <c r="DR110" s="923"/>
      <c r="DS110" s="923"/>
      <c r="DT110" s="923"/>
      <c r="DU110" s="923"/>
      <c r="DV110" s="924" t="s">
        <v>126</v>
      </c>
      <c r="DW110" s="924"/>
      <c r="DX110" s="924"/>
      <c r="DY110" s="924"/>
      <c r="DZ110" s="925"/>
    </row>
    <row r="111" spans="1:131" s="246" customFormat="1" ht="26.25" customHeight="1" x14ac:dyDescent="0.2">
      <c r="A111" s="852" t="s">
        <v>422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126</v>
      </c>
      <c r="AB111" s="1004"/>
      <c r="AC111" s="1004"/>
      <c r="AD111" s="1004"/>
      <c r="AE111" s="1005"/>
      <c r="AF111" s="1006" t="s">
        <v>126</v>
      </c>
      <c r="AG111" s="1004"/>
      <c r="AH111" s="1004"/>
      <c r="AI111" s="1004"/>
      <c r="AJ111" s="1005"/>
      <c r="AK111" s="1006" t="s">
        <v>126</v>
      </c>
      <c r="AL111" s="1004"/>
      <c r="AM111" s="1004"/>
      <c r="AN111" s="1004"/>
      <c r="AO111" s="1005"/>
      <c r="AP111" s="1007" t="s">
        <v>126</v>
      </c>
      <c r="AQ111" s="1008"/>
      <c r="AR111" s="1008"/>
      <c r="AS111" s="1008"/>
      <c r="AT111" s="1009"/>
      <c r="AU111" s="1017"/>
      <c r="AV111" s="1018"/>
      <c r="AW111" s="1018"/>
      <c r="AX111" s="1018"/>
      <c r="AY111" s="1018"/>
      <c r="AZ111" s="893" t="s">
        <v>423</v>
      </c>
      <c r="BA111" s="828"/>
      <c r="BB111" s="828"/>
      <c r="BC111" s="828"/>
      <c r="BD111" s="828"/>
      <c r="BE111" s="828"/>
      <c r="BF111" s="828"/>
      <c r="BG111" s="828"/>
      <c r="BH111" s="828"/>
      <c r="BI111" s="828"/>
      <c r="BJ111" s="828"/>
      <c r="BK111" s="828"/>
      <c r="BL111" s="828"/>
      <c r="BM111" s="828"/>
      <c r="BN111" s="828"/>
      <c r="BO111" s="828"/>
      <c r="BP111" s="829"/>
      <c r="BQ111" s="894">
        <v>2058919</v>
      </c>
      <c r="BR111" s="895"/>
      <c r="BS111" s="895"/>
      <c r="BT111" s="895"/>
      <c r="BU111" s="895"/>
      <c r="BV111" s="895">
        <v>1944155</v>
      </c>
      <c r="BW111" s="895"/>
      <c r="BX111" s="895"/>
      <c r="BY111" s="895"/>
      <c r="BZ111" s="895"/>
      <c r="CA111" s="895">
        <v>1829391</v>
      </c>
      <c r="CB111" s="895"/>
      <c r="CC111" s="895"/>
      <c r="CD111" s="895"/>
      <c r="CE111" s="895"/>
      <c r="CF111" s="956">
        <v>7.1</v>
      </c>
      <c r="CG111" s="957"/>
      <c r="CH111" s="957"/>
      <c r="CI111" s="957"/>
      <c r="CJ111" s="957"/>
      <c r="CK111" s="1012"/>
      <c r="CL111" s="899"/>
      <c r="CM111" s="902" t="s">
        <v>424</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126</v>
      </c>
      <c r="DH111" s="895"/>
      <c r="DI111" s="895"/>
      <c r="DJ111" s="895"/>
      <c r="DK111" s="895"/>
      <c r="DL111" s="895" t="s">
        <v>126</v>
      </c>
      <c r="DM111" s="895"/>
      <c r="DN111" s="895"/>
      <c r="DO111" s="895"/>
      <c r="DP111" s="895"/>
      <c r="DQ111" s="895" t="s">
        <v>126</v>
      </c>
      <c r="DR111" s="895"/>
      <c r="DS111" s="895"/>
      <c r="DT111" s="895"/>
      <c r="DU111" s="895"/>
      <c r="DV111" s="872" t="s">
        <v>126</v>
      </c>
      <c r="DW111" s="872"/>
      <c r="DX111" s="872"/>
      <c r="DY111" s="872"/>
      <c r="DZ111" s="873"/>
    </row>
    <row r="112" spans="1:131" s="246" customFormat="1" ht="26.25" customHeight="1" x14ac:dyDescent="0.2">
      <c r="A112" s="997" t="s">
        <v>425</v>
      </c>
      <c r="B112" s="998"/>
      <c r="C112" s="828" t="s">
        <v>426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126</v>
      </c>
      <c r="AB112" s="858"/>
      <c r="AC112" s="858"/>
      <c r="AD112" s="858"/>
      <c r="AE112" s="859"/>
      <c r="AF112" s="860" t="s">
        <v>126</v>
      </c>
      <c r="AG112" s="858"/>
      <c r="AH112" s="858"/>
      <c r="AI112" s="858"/>
      <c r="AJ112" s="859"/>
      <c r="AK112" s="860" t="s">
        <v>126</v>
      </c>
      <c r="AL112" s="858"/>
      <c r="AM112" s="858"/>
      <c r="AN112" s="858"/>
      <c r="AO112" s="859"/>
      <c r="AP112" s="905" t="s">
        <v>126</v>
      </c>
      <c r="AQ112" s="906"/>
      <c r="AR112" s="906"/>
      <c r="AS112" s="906"/>
      <c r="AT112" s="907"/>
      <c r="AU112" s="1017"/>
      <c r="AV112" s="1018"/>
      <c r="AW112" s="1018"/>
      <c r="AX112" s="1018"/>
      <c r="AY112" s="1018"/>
      <c r="AZ112" s="893" t="s">
        <v>427</v>
      </c>
      <c r="BA112" s="828"/>
      <c r="BB112" s="828"/>
      <c r="BC112" s="828"/>
      <c r="BD112" s="828"/>
      <c r="BE112" s="828"/>
      <c r="BF112" s="828"/>
      <c r="BG112" s="828"/>
      <c r="BH112" s="828"/>
      <c r="BI112" s="828"/>
      <c r="BJ112" s="828"/>
      <c r="BK112" s="828"/>
      <c r="BL112" s="828"/>
      <c r="BM112" s="828"/>
      <c r="BN112" s="828"/>
      <c r="BO112" s="828"/>
      <c r="BP112" s="829"/>
      <c r="BQ112" s="894">
        <v>24831729</v>
      </c>
      <c r="BR112" s="895"/>
      <c r="BS112" s="895"/>
      <c r="BT112" s="895"/>
      <c r="BU112" s="895"/>
      <c r="BV112" s="895">
        <v>23577112</v>
      </c>
      <c r="BW112" s="895"/>
      <c r="BX112" s="895"/>
      <c r="BY112" s="895"/>
      <c r="BZ112" s="895"/>
      <c r="CA112" s="895">
        <v>22051841</v>
      </c>
      <c r="CB112" s="895"/>
      <c r="CC112" s="895"/>
      <c r="CD112" s="895"/>
      <c r="CE112" s="895"/>
      <c r="CF112" s="956">
        <v>85.2</v>
      </c>
      <c r="CG112" s="957"/>
      <c r="CH112" s="957"/>
      <c r="CI112" s="957"/>
      <c r="CJ112" s="957"/>
      <c r="CK112" s="1012"/>
      <c r="CL112" s="899"/>
      <c r="CM112" s="902" t="s">
        <v>428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126</v>
      </c>
      <c r="DH112" s="895"/>
      <c r="DI112" s="895"/>
      <c r="DJ112" s="895"/>
      <c r="DK112" s="895"/>
      <c r="DL112" s="895" t="s">
        <v>126</v>
      </c>
      <c r="DM112" s="895"/>
      <c r="DN112" s="895"/>
      <c r="DO112" s="895"/>
      <c r="DP112" s="895"/>
      <c r="DQ112" s="895" t="s">
        <v>126</v>
      </c>
      <c r="DR112" s="895"/>
      <c r="DS112" s="895"/>
      <c r="DT112" s="895"/>
      <c r="DU112" s="895"/>
      <c r="DV112" s="872" t="s">
        <v>126</v>
      </c>
      <c r="DW112" s="872"/>
      <c r="DX112" s="872"/>
      <c r="DY112" s="872"/>
      <c r="DZ112" s="873"/>
    </row>
    <row r="113" spans="1:130" s="246" customFormat="1" ht="26.25" customHeight="1" x14ac:dyDescent="0.2">
      <c r="A113" s="999"/>
      <c r="B113" s="1000"/>
      <c r="C113" s="828" t="s">
        <v>429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2046036</v>
      </c>
      <c r="AB113" s="1004"/>
      <c r="AC113" s="1004"/>
      <c r="AD113" s="1004"/>
      <c r="AE113" s="1005"/>
      <c r="AF113" s="1006">
        <v>1822339</v>
      </c>
      <c r="AG113" s="1004"/>
      <c r="AH113" s="1004"/>
      <c r="AI113" s="1004"/>
      <c r="AJ113" s="1005"/>
      <c r="AK113" s="1006">
        <v>1764786</v>
      </c>
      <c r="AL113" s="1004"/>
      <c r="AM113" s="1004"/>
      <c r="AN113" s="1004"/>
      <c r="AO113" s="1005"/>
      <c r="AP113" s="1007">
        <v>6.8</v>
      </c>
      <c r="AQ113" s="1008"/>
      <c r="AR113" s="1008"/>
      <c r="AS113" s="1008"/>
      <c r="AT113" s="1009"/>
      <c r="AU113" s="1017"/>
      <c r="AV113" s="1018"/>
      <c r="AW113" s="1018"/>
      <c r="AX113" s="1018"/>
      <c r="AY113" s="1018"/>
      <c r="AZ113" s="893" t="s">
        <v>430</v>
      </c>
      <c r="BA113" s="828"/>
      <c r="BB113" s="828"/>
      <c r="BC113" s="828"/>
      <c r="BD113" s="828"/>
      <c r="BE113" s="828"/>
      <c r="BF113" s="828"/>
      <c r="BG113" s="828"/>
      <c r="BH113" s="828"/>
      <c r="BI113" s="828"/>
      <c r="BJ113" s="828"/>
      <c r="BK113" s="828"/>
      <c r="BL113" s="828"/>
      <c r="BM113" s="828"/>
      <c r="BN113" s="828"/>
      <c r="BO113" s="828"/>
      <c r="BP113" s="829"/>
      <c r="BQ113" s="894">
        <v>3103127</v>
      </c>
      <c r="BR113" s="895"/>
      <c r="BS113" s="895"/>
      <c r="BT113" s="895"/>
      <c r="BU113" s="895"/>
      <c r="BV113" s="895">
        <v>3867558</v>
      </c>
      <c r="BW113" s="895"/>
      <c r="BX113" s="895"/>
      <c r="BY113" s="895"/>
      <c r="BZ113" s="895"/>
      <c r="CA113" s="895">
        <v>3757864</v>
      </c>
      <c r="CB113" s="895"/>
      <c r="CC113" s="895"/>
      <c r="CD113" s="895"/>
      <c r="CE113" s="895"/>
      <c r="CF113" s="956">
        <v>14.5</v>
      </c>
      <c r="CG113" s="957"/>
      <c r="CH113" s="957"/>
      <c r="CI113" s="957"/>
      <c r="CJ113" s="957"/>
      <c r="CK113" s="1012"/>
      <c r="CL113" s="899"/>
      <c r="CM113" s="902" t="s">
        <v>431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126</v>
      </c>
      <c r="DH113" s="858"/>
      <c r="DI113" s="858"/>
      <c r="DJ113" s="858"/>
      <c r="DK113" s="859"/>
      <c r="DL113" s="860" t="s">
        <v>126</v>
      </c>
      <c r="DM113" s="858"/>
      <c r="DN113" s="858"/>
      <c r="DO113" s="858"/>
      <c r="DP113" s="859"/>
      <c r="DQ113" s="860" t="s">
        <v>126</v>
      </c>
      <c r="DR113" s="858"/>
      <c r="DS113" s="858"/>
      <c r="DT113" s="858"/>
      <c r="DU113" s="859"/>
      <c r="DV113" s="905" t="s">
        <v>126</v>
      </c>
      <c r="DW113" s="906"/>
      <c r="DX113" s="906"/>
      <c r="DY113" s="906"/>
      <c r="DZ113" s="907"/>
    </row>
    <row r="114" spans="1:130" s="246" customFormat="1" ht="26.25" customHeight="1" x14ac:dyDescent="0.2">
      <c r="A114" s="999"/>
      <c r="B114" s="1000"/>
      <c r="C114" s="828" t="s">
        <v>432</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304715</v>
      </c>
      <c r="AB114" s="858"/>
      <c r="AC114" s="858"/>
      <c r="AD114" s="858"/>
      <c r="AE114" s="859"/>
      <c r="AF114" s="860">
        <v>304798</v>
      </c>
      <c r="AG114" s="858"/>
      <c r="AH114" s="858"/>
      <c r="AI114" s="858"/>
      <c r="AJ114" s="859"/>
      <c r="AK114" s="860">
        <v>304230</v>
      </c>
      <c r="AL114" s="858"/>
      <c r="AM114" s="858"/>
      <c r="AN114" s="858"/>
      <c r="AO114" s="859"/>
      <c r="AP114" s="905">
        <v>1.2</v>
      </c>
      <c r="AQ114" s="906"/>
      <c r="AR114" s="906"/>
      <c r="AS114" s="906"/>
      <c r="AT114" s="907"/>
      <c r="AU114" s="1017"/>
      <c r="AV114" s="1018"/>
      <c r="AW114" s="1018"/>
      <c r="AX114" s="1018"/>
      <c r="AY114" s="1018"/>
      <c r="AZ114" s="893" t="s">
        <v>433</v>
      </c>
      <c r="BA114" s="828"/>
      <c r="BB114" s="828"/>
      <c r="BC114" s="828"/>
      <c r="BD114" s="828"/>
      <c r="BE114" s="828"/>
      <c r="BF114" s="828"/>
      <c r="BG114" s="828"/>
      <c r="BH114" s="828"/>
      <c r="BI114" s="828"/>
      <c r="BJ114" s="828"/>
      <c r="BK114" s="828"/>
      <c r="BL114" s="828"/>
      <c r="BM114" s="828"/>
      <c r="BN114" s="828"/>
      <c r="BO114" s="828"/>
      <c r="BP114" s="829"/>
      <c r="BQ114" s="894">
        <v>6775769</v>
      </c>
      <c r="BR114" s="895"/>
      <c r="BS114" s="895"/>
      <c r="BT114" s="895"/>
      <c r="BU114" s="895"/>
      <c r="BV114" s="895">
        <v>6438511</v>
      </c>
      <c r="BW114" s="895"/>
      <c r="BX114" s="895"/>
      <c r="BY114" s="895"/>
      <c r="BZ114" s="895"/>
      <c r="CA114" s="895">
        <v>6200669</v>
      </c>
      <c r="CB114" s="895"/>
      <c r="CC114" s="895"/>
      <c r="CD114" s="895"/>
      <c r="CE114" s="895"/>
      <c r="CF114" s="956">
        <v>24</v>
      </c>
      <c r="CG114" s="957"/>
      <c r="CH114" s="957"/>
      <c r="CI114" s="957"/>
      <c r="CJ114" s="957"/>
      <c r="CK114" s="1012"/>
      <c r="CL114" s="899"/>
      <c r="CM114" s="902" t="s">
        <v>434</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126</v>
      </c>
      <c r="DH114" s="858"/>
      <c r="DI114" s="858"/>
      <c r="DJ114" s="858"/>
      <c r="DK114" s="859"/>
      <c r="DL114" s="860" t="s">
        <v>126</v>
      </c>
      <c r="DM114" s="858"/>
      <c r="DN114" s="858"/>
      <c r="DO114" s="858"/>
      <c r="DP114" s="859"/>
      <c r="DQ114" s="860" t="s">
        <v>126</v>
      </c>
      <c r="DR114" s="858"/>
      <c r="DS114" s="858"/>
      <c r="DT114" s="858"/>
      <c r="DU114" s="859"/>
      <c r="DV114" s="905" t="s">
        <v>126</v>
      </c>
      <c r="DW114" s="906"/>
      <c r="DX114" s="906"/>
      <c r="DY114" s="906"/>
      <c r="DZ114" s="907"/>
    </row>
    <row r="115" spans="1:130" s="246" customFormat="1" ht="26.25" customHeight="1" x14ac:dyDescent="0.2">
      <c r="A115" s="999"/>
      <c r="B115" s="1000"/>
      <c r="C115" s="828" t="s">
        <v>435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138537</v>
      </c>
      <c r="AB115" s="1004"/>
      <c r="AC115" s="1004"/>
      <c r="AD115" s="1004"/>
      <c r="AE115" s="1005"/>
      <c r="AF115" s="1006">
        <v>136454</v>
      </c>
      <c r="AG115" s="1004"/>
      <c r="AH115" s="1004"/>
      <c r="AI115" s="1004"/>
      <c r="AJ115" s="1005"/>
      <c r="AK115" s="1006">
        <v>134419</v>
      </c>
      <c r="AL115" s="1004"/>
      <c r="AM115" s="1004"/>
      <c r="AN115" s="1004"/>
      <c r="AO115" s="1005"/>
      <c r="AP115" s="1007">
        <v>0.5</v>
      </c>
      <c r="AQ115" s="1008"/>
      <c r="AR115" s="1008"/>
      <c r="AS115" s="1008"/>
      <c r="AT115" s="1009"/>
      <c r="AU115" s="1017"/>
      <c r="AV115" s="1018"/>
      <c r="AW115" s="1018"/>
      <c r="AX115" s="1018"/>
      <c r="AY115" s="1018"/>
      <c r="AZ115" s="893" t="s">
        <v>436</v>
      </c>
      <c r="BA115" s="828"/>
      <c r="BB115" s="828"/>
      <c r="BC115" s="828"/>
      <c r="BD115" s="828"/>
      <c r="BE115" s="828"/>
      <c r="BF115" s="828"/>
      <c r="BG115" s="828"/>
      <c r="BH115" s="828"/>
      <c r="BI115" s="828"/>
      <c r="BJ115" s="828"/>
      <c r="BK115" s="828"/>
      <c r="BL115" s="828"/>
      <c r="BM115" s="828"/>
      <c r="BN115" s="828"/>
      <c r="BO115" s="828"/>
      <c r="BP115" s="829"/>
      <c r="BQ115" s="894">
        <v>2178742</v>
      </c>
      <c r="BR115" s="895"/>
      <c r="BS115" s="895"/>
      <c r="BT115" s="895"/>
      <c r="BU115" s="895"/>
      <c r="BV115" s="895">
        <v>1830194</v>
      </c>
      <c r="BW115" s="895"/>
      <c r="BX115" s="895"/>
      <c r="BY115" s="895"/>
      <c r="BZ115" s="895"/>
      <c r="CA115" s="895">
        <v>1539708</v>
      </c>
      <c r="CB115" s="895"/>
      <c r="CC115" s="895"/>
      <c r="CD115" s="895"/>
      <c r="CE115" s="895"/>
      <c r="CF115" s="956">
        <v>6</v>
      </c>
      <c r="CG115" s="957"/>
      <c r="CH115" s="957"/>
      <c r="CI115" s="957"/>
      <c r="CJ115" s="957"/>
      <c r="CK115" s="1012"/>
      <c r="CL115" s="899"/>
      <c r="CM115" s="893" t="s">
        <v>437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961415</v>
      </c>
      <c r="DH115" s="858"/>
      <c r="DI115" s="858"/>
      <c r="DJ115" s="858"/>
      <c r="DK115" s="859"/>
      <c r="DL115" s="860">
        <v>961415</v>
      </c>
      <c r="DM115" s="858"/>
      <c r="DN115" s="858"/>
      <c r="DO115" s="858"/>
      <c r="DP115" s="859"/>
      <c r="DQ115" s="860">
        <v>961415</v>
      </c>
      <c r="DR115" s="858"/>
      <c r="DS115" s="858"/>
      <c r="DT115" s="858"/>
      <c r="DU115" s="859"/>
      <c r="DV115" s="905">
        <v>3.7</v>
      </c>
      <c r="DW115" s="906"/>
      <c r="DX115" s="906"/>
      <c r="DY115" s="906"/>
      <c r="DZ115" s="907"/>
    </row>
    <row r="116" spans="1:130" s="246" customFormat="1" ht="26.25" customHeight="1" x14ac:dyDescent="0.2">
      <c r="A116" s="1001"/>
      <c r="B116" s="1002"/>
      <c r="C116" s="961" t="s">
        <v>438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126</v>
      </c>
      <c r="AB116" s="858"/>
      <c r="AC116" s="858"/>
      <c r="AD116" s="858"/>
      <c r="AE116" s="859"/>
      <c r="AF116" s="860" t="s">
        <v>126</v>
      </c>
      <c r="AG116" s="858"/>
      <c r="AH116" s="858"/>
      <c r="AI116" s="858"/>
      <c r="AJ116" s="859"/>
      <c r="AK116" s="860" t="s">
        <v>126</v>
      </c>
      <c r="AL116" s="858"/>
      <c r="AM116" s="858"/>
      <c r="AN116" s="858"/>
      <c r="AO116" s="859"/>
      <c r="AP116" s="905" t="s">
        <v>126</v>
      </c>
      <c r="AQ116" s="906"/>
      <c r="AR116" s="906"/>
      <c r="AS116" s="906"/>
      <c r="AT116" s="907"/>
      <c r="AU116" s="1017"/>
      <c r="AV116" s="1018"/>
      <c r="AW116" s="1018"/>
      <c r="AX116" s="1018"/>
      <c r="AY116" s="1018"/>
      <c r="AZ116" s="944" t="s">
        <v>439</v>
      </c>
      <c r="BA116" s="945"/>
      <c r="BB116" s="945"/>
      <c r="BC116" s="945"/>
      <c r="BD116" s="945"/>
      <c r="BE116" s="945"/>
      <c r="BF116" s="945"/>
      <c r="BG116" s="945"/>
      <c r="BH116" s="945"/>
      <c r="BI116" s="945"/>
      <c r="BJ116" s="945"/>
      <c r="BK116" s="945"/>
      <c r="BL116" s="945"/>
      <c r="BM116" s="945"/>
      <c r="BN116" s="945"/>
      <c r="BO116" s="945"/>
      <c r="BP116" s="946"/>
      <c r="BQ116" s="894" t="s">
        <v>126</v>
      </c>
      <c r="BR116" s="895"/>
      <c r="BS116" s="895"/>
      <c r="BT116" s="895"/>
      <c r="BU116" s="895"/>
      <c r="BV116" s="895" t="s">
        <v>126</v>
      </c>
      <c r="BW116" s="895"/>
      <c r="BX116" s="895"/>
      <c r="BY116" s="895"/>
      <c r="BZ116" s="895"/>
      <c r="CA116" s="895" t="s">
        <v>126</v>
      </c>
      <c r="CB116" s="895"/>
      <c r="CC116" s="895"/>
      <c r="CD116" s="895"/>
      <c r="CE116" s="895"/>
      <c r="CF116" s="956" t="s">
        <v>126</v>
      </c>
      <c r="CG116" s="957"/>
      <c r="CH116" s="957"/>
      <c r="CI116" s="957"/>
      <c r="CJ116" s="957"/>
      <c r="CK116" s="1012"/>
      <c r="CL116" s="899"/>
      <c r="CM116" s="902" t="s">
        <v>440</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126</v>
      </c>
      <c r="DH116" s="858"/>
      <c r="DI116" s="858"/>
      <c r="DJ116" s="858"/>
      <c r="DK116" s="859"/>
      <c r="DL116" s="860" t="s">
        <v>126</v>
      </c>
      <c r="DM116" s="858"/>
      <c r="DN116" s="858"/>
      <c r="DO116" s="858"/>
      <c r="DP116" s="859"/>
      <c r="DQ116" s="860" t="s">
        <v>126</v>
      </c>
      <c r="DR116" s="858"/>
      <c r="DS116" s="858"/>
      <c r="DT116" s="858"/>
      <c r="DU116" s="859"/>
      <c r="DV116" s="905" t="s">
        <v>126</v>
      </c>
      <c r="DW116" s="906"/>
      <c r="DX116" s="906"/>
      <c r="DY116" s="906"/>
      <c r="DZ116" s="907"/>
    </row>
    <row r="117" spans="1:130" s="246" customFormat="1" ht="26.25" customHeight="1" x14ac:dyDescent="0.2">
      <c r="A117" s="982" t="s">
        <v>183</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441</v>
      </c>
      <c r="Z117" s="984"/>
      <c r="AA117" s="989">
        <v>5956866</v>
      </c>
      <c r="AB117" s="990"/>
      <c r="AC117" s="990"/>
      <c r="AD117" s="990"/>
      <c r="AE117" s="991"/>
      <c r="AF117" s="992">
        <v>5608896</v>
      </c>
      <c r="AG117" s="990"/>
      <c r="AH117" s="990"/>
      <c r="AI117" s="990"/>
      <c r="AJ117" s="991"/>
      <c r="AK117" s="992">
        <v>5469912</v>
      </c>
      <c r="AL117" s="990"/>
      <c r="AM117" s="990"/>
      <c r="AN117" s="990"/>
      <c r="AO117" s="991"/>
      <c r="AP117" s="993"/>
      <c r="AQ117" s="994"/>
      <c r="AR117" s="994"/>
      <c r="AS117" s="994"/>
      <c r="AT117" s="995"/>
      <c r="AU117" s="1017"/>
      <c r="AV117" s="1018"/>
      <c r="AW117" s="1018"/>
      <c r="AX117" s="1018"/>
      <c r="AY117" s="1018"/>
      <c r="AZ117" s="944" t="s">
        <v>442</v>
      </c>
      <c r="BA117" s="945"/>
      <c r="BB117" s="945"/>
      <c r="BC117" s="945"/>
      <c r="BD117" s="945"/>
      <c r="BE117" s="945"/>
      <c r="BF117" s="945"/>
      <c r="BG117" s="945"/>
      <c r="BH117" s="945"/>
      <c r="BI117" s="945"/>
      <c r="BJ117" s="945"/>
      <c r="BK117" s="945"/>
      <c r="BL117" s="945"/>
      <c r="BM117" s="945"/>
      <c r="BN117" s="945"/>
      <c r="BO117" s="945"/>
      <c r="BP117" s="946"/>
      <c r="BQ117" s="894" t="s">
        <v>126</v>
      </c>
      <c r="BR117" s="895"/>
      <c r="BS117" s="895"/>
      <c r="BT117" s="895"/>
      <c r="BU117" s="895"/>
      <c r="BV117" s="895" t="s">
        <v>126</v>
      </c>
      <c r="BW117" s="895"/>
      <c r="BX117" s="895"/>
      <c r="BY117" s="895"/>
      <c r="BZ117" s="895"/>
      <c r="CA117" s="895" t="s">
        <v>126</v>
      </c>
      <c r="CB117" s="895"/>
      <c r="CC117" s="895"/>
      <c r="CD117" s="895"/>
      <c r="CE117" s="895"/>
      <c r="CF117" s="956" t="s">
        <v>126</v>
      </c>
      <c r="CG117" s="957"/>
      <c r="CH117" s="957"/>
      <c r="CI117" s="957"/>
      <c r="CJ117" s="957"/>
      <c r="CK117" s="1012"/>
      <c r="CL117" s="899"/>
      <c r="CM117" s="902" t="s">
        <v>443</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126</v>
      </c>
      <c r="DH117" s="858"/>
      <c r="DI117" s="858"/>
      <c r="DJ117" s="858"/>
      <c r="DK117" s="859"/>
      <c r="DL117" s="860" t="s">
        <v>126</v>
      </c>
      <c r="DM117" s="858"/>
      <c r="DN117" s="858"/>
      <c r="DO117" s="858"/>
      <c r="DP117" s="859"/>
      <c r="DQ117" s="860" t="s">
        <v>126</v>
      </c>
      <c r="DR117" s="858"/>
      <c r="DS117" s="858"/>
      <c r="DT117" s="858"/>
      <c r="DU117" s="859"/>
      <c r="DV117" s="905" t="s">
        <v>126</v>
      </c>
      <c r="DW117" s="906"/>
      <c r="DX117" s="906"/>
      <c r="DY117" s="906"/>
      <c r="DZ117" s="907"/>
    </row>
    <row r="118" spans="1:130" s="246" customFormat="1" ht="26.25" customHeight="1" x14ac:dyDescent="0.2">
      <c r="A118" s="982" t="s">
        <v>417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415</v>
      </c>
      <c r="AB118" s="983"/>
      <c r="AC118" s="983"/>
      <c r="AD118" s="983"/>
      <c r="AE118" s="984"/>
      <c r="AF118" s="985" t="s">
        <v>301</v>
      </c>
      <c r="AG118" s="983"/>
      <c r="AH118" s="983"/>
      <c r="AI118" s="983"/>
      <c r="AJ118" s="984"/>
      <c r="AK118" s="985" t="s">
        <v>300</v>
      </c>
      <c r="AL118" s="983"/>
      <c r="AM118" s="983"/>
      <c r="AN118" s="983"/>
      <c r="AO118" s="984"/>
      <c r="AP118" s="986" t="s">
        <v>416</v>
      </c>
      <c r="AQ118" s="987"/>
      <c r="AR118" s="987"/>
      <c r="AS118" s="987"/>
      <c r="AT118" s="988"/>
      <c r="AU118" s="1017"/>
      <c r="AV118" s="1018"/>
      <c r="AW118" s="1018"/>
      <c r="AX118" s="1018"/>
      <c r="AY118" s="1018"/>
      <c r="AZ118" s="960" t="s">
        <v>444</v>
      </c>
      <c r="BA118" s="961"/>
      <c r="BB118" s="961"/>
      <c r="BC118" s="961"/>
      <c r="BD118" s="961"/>
      <c r="BE118" s="961"/>
      <c r="BF118" s="961"/>
      <c r="BG118" s="961"/>
      <c r="BH118" s="961"/>
      <c r="BI118" s="961"/>
      <c r="BJ118" s="961"/>
      <c r="BK118" s="961"/>
      <c r="BL118" s="961"/>
      <c r="BM118" s="961"/>
      <c r="BN118" s="961"/>
      <c r="BO118" s="961"/>
      <c r="BP118" s="962"/>
      <c r="BQ118" s="963" t="s">
        <v>126</v>
      </c>
      <c r="BR118" s="926"/>
      <c r="BS118" s="926"/>
      <c r="BT118" s="926"/>
      <c r="BU118" s="926"/>
      <c r="BV118" s="926" t="s">
        <v>126</v>
      </c>
      <c r="BW118" s="926"/>
      <c r="BX118" s="926"/>
      <c r="BY118" s="926"/>
      <c r="BZ118" s="926"/>
      <c r="CA118" s="926" t="s">
        <v>126</v>
      </c>
      <c r="CB118" s="926"/>
      <c r="CC118" s="926"/>
      <c r="CD118" s="926"/>
      <c r="CE118" s="926"/>
      <c r="CF118" s="956" t="s">
        <v>126</v>
      </c>
      <c r="CG118" s="957"/>
      <c r="CH118" s="957"/>
      <c r="CI118" s="957"/>
      <c r="CJ118" s="957"/>
      <c r="CK118" s="1012"/>
      <c r="CL118" s="899"/>
      <c r="CM118" s="902" t="s">
        <v>445</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126</v>
      </c>
      <c r="DH118" s="858"/>
      <c r="DI118" s="858"/>
      <c r="DJ118" s="858"/>
      <c r="DK118" s="859"/>
      <c r="DL118" s="860" t="s">
        <v>126</v>
      </c>
      <c r="DM118" s="858"/>
      <c r="DN118" s="858"/>
      <c r="DO118" s="858"/>
      <c r="DP118" s="859"/>
      <c r="DQ118" s="860" t="s">
        <v>126</v>
      </c>
      <c r="DR118" s="858"/>
      <c r="DS118" s="858"/>
      <c r="DT118" s="858"/>
      <c r="DU118" s="859"/>
      <c r="DV118" s="905" t="s">
        <v>126</v>
      </c>
      <c r="DW118" s="906"/>
      <c r="DX118" s="906"/>
      <c r="DY118" s="906"/>
      <c r="DZ118" s="907"/>
    </row>
    <row r="119" spans="1:130" s="246" customFormat="1" ht="26.25" customHeight="1" x14ac:dyDescent="0.2">
      <c r="A119" s="896" t="s">
        <v>420</v>
      </c>
      <c r="B119" s="897"/>
      <c r="C119" s="972" t="s">
        <v>421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126</v>
      </c>
      <c r="AB119" s="976"/>
      <c r="AC119" s="976"/>
      <c r="AD119" s="976"/>
      <c r="AE119" s="977"/>
      <c r="AF119" s="978" t="s">
        <v>126</v>
      </c>
      <c r="AG119" s="976"/>
      <c r="AH119" s="976"/>
      <c r="AI119" s="976"/>
      <c r="AJ119" s="977"/>
      <c r="AK119" s="978" t="s">
        <v>126</v>
      </c>
      <c r="AL119" s="976"/>
      <c r="AM119" s="976"/>
      <c r="AN119" s="976"/>
      <c r="AO119" s="977"/>
      <c r="AP119" s="979" t="s">
        <v>126</v>
      </c>
      <c r="AQ119" s="980"/>
      <c r="AR119" s="980"/>
      <c r="AS119" s="980"/>
      <c r="AT119" s="981"/>
      <c r="AU119" s="1019"/>
      <c r="AV119" s="1020"/>
      <c r="AW119" s="1020"/>
      <c r="AX119" s="1020"/>
      <c r="AY119" s="1020"/>
      <c r="AZ119" s="277" t="s">
        <v>183</v>
      </c>
      <c r="BA119" s="277"/>
      <c r="BB119" s="277"/>
      <c r="BC119" s="277"/>
      <c r="BD119" s="277"/>
      <c r="BE119" s="277"/>
      <c r="BF119" s="277"/>
      <c r="BG119" s="277"/>
      <c r="BH119" s="277"/>
      <c r="BI119" s="277"/>
      <c r="BJ119" s="277"/>
      <c r="BK119" s="277"/>
      <c r="BL119" s="277"/>
      <c r="BM119" s="277"/>
      <c r="BN119" s="277"/>
      <c r="BO119" s="958" t="s">
        <v>446</v>
      </c>
      <c r="BP119" s="959"/>
      <c r="BQ119" s="963">
        <v>71915791</v>
      </c>
      <c r="BR119" s="926"/>
      <c r="BS119" s="926"/>
      <c r="BT119" s="926"/>
      <c r="BU119" s="926"/>
      <c r="BV119" s="926">
        <v>71477644</v>
      </c>
      <c r="BW119" s="926"/>
      <c r="BX119" s="926"/>
      <c r="BY119" s="926"/>
      <c r="BZ119" s="926"/>
      <c r="CA119" s="926">
        <v>69366866</v>
      </c>
      <c r="CB119" s="926"/>
      <c r="CC119" s="926"/>
      <c r="CD119" s="926"/>
      <c r="CE119" s="926"/>
      <c r="CF119" s="824"/>
      <c r="CG119" s="825"/>
      <c r="CH119" s="825"/>
      <c r="CI119" s="825"/>
      <c r="CJ119" s="915"/>
      <c r="CK119" s="1013"/>
      <c r="CL119" s="901"/>
      <c r="CM119" s="919" t="s">
        <v>447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1097504</v>
      </c>
      <c r="DH119" s="841"/>
      <c r="DI119" s="841"/>
      <c r="DJ119" s="841"/>
      <c r="DK119" s="842"/>
      <c r="DL119" s="843">
        <v>982740</v>
      </c>
      <c r="DM119" s="841"/>
      <c r="DN119" s="841"/>
      <c r="DO119" s="841"/>
      <c r="DP119" s="842"/>
      <c r="DQ119" s="843">
        <v>867976</v>
      </c>
      <c r="DR119" s="841"/>
      <c r="DS119" s="841"/>
      <c r="DT119" s="841"/>
      <c r="DU119" s="842"/>
      <c r="DV119" s="929">
        <v>3.4</v>
      </c>
      <c r="DW119" s="930"/>
      <c r="DX119" s="930"/>
      <c r="DY119" s="930"/>
      <c r="DZ119" s="931"/>
    </row>
    <row r="120" spans="1:130" s="246" customFormat="1" ht="26.25" customHeight="1" x14ac:dyDescent="0.2">
      <c r="A120" s="898"/>
      <c r="B120" s="899"/>
      <c r="C120" s="902" t="s">
        <v>424</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126</v>
      </c>
      <c r="AB120" s="858"/>
      <c r="AC120" s="858"/>
      <c r="AD120" s="858"/>
      <c r="AE120" s="859"/>
      <c r="AF120" s="860" t="s">
        <v>126</v>
      </c>
      <c r="AG120" s="858"/>
      <c r="AH120" s="858"/>
      <c r="AI120" s="858"/>
      <c r="AJ120" s="859"/>
      <c r="AK120" s="860" t="s">
        <v>126</v>
      </c>
      <c r="AL120" s="858"/>
      <c r="AM120" s="858"/>
      <c r="AN120" s="858"/>
      <c r="AO120" s="859"/>
      <c r="AP120" s="905" t="s">
        <v>126</v>
      </c>
      <c r="AQ120" s="906"/>
      <c r="AR120" s="906"/>
      <c r="AS120" s="906"/>
      <c r="AT120" s="907"/>
      <c r="AU120" s="964" t="s">
        <v>448</v>
      </c>
      <c r="AV120" s="965"/>
      <c r="AW120" s="965"/>
      <c r="AX120" s="965"/>
      <c r="AY120" s="966"/>
      <c r="AZ120" s="941" t="s">
        <v>449</v>
      </c>
      <c r="BA120" s="886"/>
      <c r="BB120" s="886"/>
      <c r="BC120" s="886"/>
      <c r="BD120" s="886"/>
      <c r="BE120" s="886"/>
      <c r="BF120" s="886"/>
      <c r="BG120" s="886"/>
      <c r="BH120" s="886"/>
      <c r="BI120" s="886"/>
      <c r="BJ120" s="886"/>
      <c r="BK120" s="886"/>
      <c r="BL120" s="886"/>
      <c r="BM120" s="886"/>
      <c r="BN120" s="886"/>
      <c r="BO120" s="886"/>
      <c r="BP120" s="887"/>
      <c r="BQ120" s="942">
        <v>5340263</v>
      </c>
      <c r="BR120" s="923"/>
      <c r="BS120" s="923"/>
      <c r="BT120" s="923"/>
      <c r="BU120" s="923"/>
      <c r="BV120" s="923">
        <v>4078189</v>
      </c>
      <c r="BW120" s="923"/>
      <c r="BX120" s="923"/>
      <c r="BY120" s="923"/>
      <c r="BZ120" s="923"/>
      <c r="CA120" s="923">
        <v>4667083</v>
      </c>
      <c r="CB120" s="923"/>
      <c r="CC120" s="923"/>
      <c r="CD120" s="923"/>
      <c r="CE120" s="923"/>
      <c r="CF120" s="947">
        <v>18</v>
      </c>
      <c r="CG120" s="948"/>
      <c r="CH120" s="948"/>
      <c r="CI120" s="948"/>
      <c r="CJ120" s="948"/>
      <c r="CK120" s="949" t="s">
        <v>450</v>
      </c>
      <c r="CL120" s="933"/>
      <c r="CM120" s="933"/>
      <c r="CN120" s="933"/>
      <c r="CO120" s="934"/>
      <c r="CP120" s="953" t="s">
        <v>399</v>
      </c>
      <c r="CQ120" s="954"/>
      <c r="CR120" s="954"/>
      <c r="CS120" s="954"/>
      <c r="CT120" s="954"/>
      <c r="CU120" s="954"/>
      <c r="CV120" s="954"/>
      <c r="CW120" s="954"/>
      <c r="CX120" s="954"/>
      <c r="CY120" s="954"/>
      <c r="CZ120" s="954"/>
      <c r="DA120" s="954"/>
      <c r="DB120" s="954"/>
      <c r="DC120" s="954"/>
      <c r="DD120" s="954"/>
      <c r="DE120" s="954"/>
      <c r="DF120" s="955"/>
      <c r="DG120" s="942">
        <v>24787025</v>
      </c>
      <c r="DH120" s="923"/>
      <c r="DI120" s="923"/>
      <c r="DJ120" s="923"/>
      <c r="DK120" s="923"/>
      <c r="DL120" s="923">
        <v>23525670</v>
      </c>
      <c r="DM120" s="923"/>
      <c r="DN120" s="923"/>
      <c r="DO120" s="923"/>
      <c r="DP120" s="923"/>
      <c r="DQ120" s="923">
        <v>21995391</v>
      </c>
      <c r="DR120" s="923"/>
      <c r="DS120" s="923"/>
      <c r="DT120" s="923"/>
      <c r="DU120" s="923"/>
      <c r="DV120" s="924">
        <v>85</v>
      </c>
      <c r="DW120" s="924"/>
      <c r="DX120" s="924"/>
      <c r="DY120" s="924"/>
      <c r="DZ120" s="925"/>
    </row>
    <row r="121" spans="1:130" s="246" customFormat="1" ht="26.25" customHeight="1" x14ac:dyDescent="0.2">
      <c r="A121" s="898"/>
      <c r="B121" s="899"/>
      <c r="C121" s="944" t="s">
        <v>451</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126</v>
      </c>
      <c r="AB121" s="858"/>
      <c r="AC121" s="858"/>
      <c r="AD121" s="858"/>
      <c r="AE121" s="859"/>
      <c r="AF121" s="860" t="s">
        <v>126</v>
      </c>
      <c r="AG121" s="858"/>
      <c r="AH121" s="858"/>
      <c r="AI121" s="858"/>
      <c r="AJ121" s="859"/>
      <c r="AK121" s="860" t="s">
        <v>126</v>
      </c>
      <c r="AL121" s="858"/>
      <c r="AM121" s="858"/>
      <c r="AN121" s="858"/>
      <c r="AO121" s="859"/>
      <c r="AP121" s="905" t="s">
        <v>126</v>
      </c>
      <c r="AQ121" s="906"/>
      <c r="AR121" s="906"/>
      <c r="AS121" s="906"/>
      <c r="AT121" s="907"/>
      <c r="AU121" s="967"/>
      <c r="AV121" s="968"/>
      <c r="AW121" s="968"/>
      <c r="AX121" s="968"/>
      <c r="AY121" s="969"/>
      <c r="AZ121" s="893" t="s">
        <v>452</v>
      </c>
      <c r="BA121" s="828"/>
      <c r="BB121" s="828"/>
      <c r="BC121" s="828"/>
      <c r="BD121" s="828"/>
      <c r="BE121" s="828"/>
      <c r="BF121" s="828"/>
      <c r="BG121" s="828"/>
      <c r="BH121" s="828"/>
      <c r="BI121" s="828"/>
      <c r="BJ121" s="828"/>
      <c r="BK121" s="828"/>
      <c r="BL121" s="828"/>
      <c r="BM121" s="828"/>
      <c r="BN121" s="828"/>
      <c r="BO121" s="828"/>
      <c r="BP121" s="829"/>
      <c r="BQ121" s="894">
        <v>15107222</v>
      </c>
      <c r="BR121" s="895"/>
      <c r="BS121" s="895"/>
      <c r="BT121" s="895"/>
      <c r="BU121" s="895"/>
      <c r="BV121" s="895">
        <v>15425622</v>
      </c>
      <c r="BW121" s="895"/>
      <c r="BX121" s="895"/>
      <c r="BY121" s="895"/>
      <c r="BZ121" s="895"/>
      <c r="CA121" s="895">
        <v>15454370</v>
      </c>
      <c r="CB121" s="895"/>
      <c r="CC121" s="895"/>
      <c r="CD121" s="895"/>
      <c r="CE121" s="895"/>
      <c r="CF121" s="956">
        <v>59.7</v>
      </c>
      <c r="CG121" s="957"/>
      <c r="CH121" s="957"/>
      <c r="CI121" s="957"/>
      <c r="CJ121" s="957"/>
      <c r="CK121" s="950"/>
      <c r="CL121" s="936"/>
      <c r="CM121" s="936"/>
      <c r="CN121" s="936"/>
      <c r="CO121" s="937"/>
      <c r="CP121" s="916" t="s">
        <v>397</v>
      </c>
      <c r="CQ121" s="917"/>
      <c r="CR121" s="917"/>
      <c r="CS121" s="917"/>
      <c r="CT121" s="917"/>
      <c r="CU121" s="917"/>
      <c r="CV121" s="917"/>
      <c r="CW121" s="917"/>
      <c r="CX121" s="917"/>
      <c r="CY121" s="917"/>
      <c r="CZ121" s="917"/>
      <c r="DA121" s="917"/>
      <c r="DB121" s="917"/>
      <c r="DC121" s="917"/>
      <c r="DD121" s="917"/>
      <c r="DE121" s="917"/>
      <c r="DF121" s="918"/>
      <c r="DG121" s="894">
        <v>44704</v>
      </c>
      <c r="DH121" s="895"/>
      <c r="DI121" s="895"/>
      <c r="DJ121" s="895"/>
      <c r="DK121" s="895"/>
      <c r="DL121" s="895">
        <v>51442</v>
      </c>
      <c r="DM121" s="895"/>
      <c r="DN121" s="895"/>
      <c r="DO121" s="895"/>
      <c r="DP121" s="895"/>
      <c r="DQ121" s="895">
        <v>56450</v>
      </c>
      <c r="DR121" s="895"/>
      <c r="DS121" s="895"/>
      <c r="DT121" s="895"/>
      <c r="DU121" s="895"/>
      <c r="DV121" s="872">
        <v>0.2</v>
      </c>
      <c r="DW121" s="872"/>
      <c r="DX121" s="872"/>
      <c r="DY121" s="872"/>
      <c r="DZ121" s="873"/>
    </row>
    <row r="122" spans="1:130" s="246" customFormat="1" ht="26.25" customHeight="1" x14ac:dyDescent="0.2">
      <c r="A122" s="898"/>
      <c r="B122" s="899"/>
      <c r="C122" s="902" t="s">
        <v>434</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126</v>
      </c>
      <c r="AB122" s="858"/>
      <c r="AC122" s="858"/>
      <c r="AD122" s="858"/>
      <c r="AE122" s="859"/>
      <c r="AF122" s="860" t="s">
        <v>126</v>
      </c>
      <c r="AG122" s="858"/>
      <c r="AH122" s="858"/>
      <c r="AI122" s="858"/>
      <c r="AJ122" s="859"/>
      <c r="AK122" s="860" t="s">
        <v>126</v>
      </c>
      <c r="AL122" s="858"/>
      <c r="AM122" s="858"/>
      <c r="AN122" s="858"/>
      <c r="AO122" s="859"/>
      <c r="AP122" s="905" t="s">
        <v>126</v>
      </c>
      <c r="AQ122" s="906"/>
      <c r="AR122" s="906"/>
      <c r="AS122" s="906"/>
      <c r="AT122" s="907"/>
      <c r="AU122" s="967"/>
      <c r="AV122" s="968"/>
      <c r="AW122" s="968"/>
      <c r="AX122" s="968"/>
      <c r="AY122" s="969"/>
      <c r="AZ122" s="960" t="s">
        <v>453</v>
      </c>
      <c r="BA122" s="961"/>
      <c r="BB122" s="961"/>
      <c r="BC122" s="961"/>
      <c r="BD122" s="961"/>
      <c r="BE122" s="961"/>
      <c r="BF122" s="961"/>
      <c r="BG122" s="961"/>
      <c r="BH122" s="961"/>
      <c r="BI122" s="961"/>
      <c r="BJ122" s="961"/>
      <c r="BK122" s="961"/>
      <c r="BL122" s="961"/>
      <c r="BM122" s="961"/>
      <c r="BN122" s="961"/>
      <c r="BO122" s="961"/>
      <c r="BP122" s="962"/>
      <c r="BQ122" s="963">
        <v>43355019</v>
      </c>
      <c r="BR122" s="926"/>
      <c r="BS122" s="926"/>
      <c r="BT122" s="926"/>
      <c r="BU122" s="926"/>
      <c r="BV122" s="926">
        <v>42719892</v>
      </c>
      <c r="BW122" s="926"/>
      <c r="BX122" s="926"/>
      <c r="BY122" s="926"/>
      <c r="BZ122" s="926"/>
      <c r="CA122" s="926">
        <v>42332833</v>
      </c>
      <c r="CB122" s="926"/>
      <c r="CC122" s="926"/>
      <c r="CD122" s="926"/>
      <c r="CE122" s="926"/>
      <c r="CF122" s="927">
        <v>163.6</v>
      </c>
      <c r="CG122" s="928"/>
      <c r="CH122" s="928"/>
      <c r="CI122" s="928"/>
      <c r="CJ122" s="928"/>
      <c r="CK122" s="950"/>
      <c r="CL122" s="936"/>
      <c r="CM122" s="936"/>
      <c r="CN122" s="936"/>
      <c r="CO122" s="937"/>
      <c r="CP122" s="916" t="s">
        <v>396</v>
      </c>
      <c r="CQ122" s="917"/>
      <c r="CR122" s="917"/>
      <c r="CS122" s="917"/>
      <c r="CT122" s="917"/>
      <c r="CU122" s="917"/>
      <c r="CV122" s="917"/>
      <c r="CW122" s="917"/>
      <c r="CX122" s="917"/>
      <c r="CY122" s="917"/>
      <c r="CZ122" s="917"/>
      <c r="DA122" s="917"/>
      <c r="DB122" s="917"/>
      <c r="DC122" s="917"/>
      <c r="DD122" s="917"/>
      <c r="DE122" s="917"/>
      <c r="DF122" s="918"/>
      <c r="DG122" s="894" t="s">
        <v>126</v>
      </c>
      <c r="DH122" s="895"/>
      <c r="DI122" s="895"/>
      <c r="DJ122" s="895"/>
      <c r="DK122" s="895"/>
      <c r="DL122" s="895" t="s">
        <v>126</v>
      </c>
      <c r="DM122" s="895"/>
      <c r="DN122" s="895"/>
      <c r="DO122" s="895"/>
      <c r="DP122" s="895"/>
      <c r="DQ122" s="895" t="s">
        <v>126</v>
      </c>
      <c r="DR122" s="895"/>
      <c r="DS122" s="895"/>
      <c r="DT122" s="895"/>
      <c r="DU122" s="895"/>
      <c r="DV122" s="872" t="s">
        <v>126</v>
      </c>
      <c r="DW122" s="872"/>
      <c r="DX122" s="872"/>
      <c r="DY122" s="872"/>
      <c r="DZ122" s="873"/>
    </row>
    <row r="123" spans="1:130" s="246" customFormat="1" ht="26.25" customHeight="1" x14ac:dyDescent="0.2">
      <c r="A123" s="898"/>
      <c r="B123" s="899"/>
      <c r="C123" s="902" t="s">
        <v>440</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126</v>
      </c>
      <c r="AB123" s="858"/>
      <c r="AC123" s="858"/>
      <c r="AD123" s="858"/>
      <c r="AE123" s="859"/>
      <c r="AF123" s="860" t="s">
        <v>126</v>
      </c>
      <c r="AG123" s="858"/>
      <c r="AH123" s="858"/>
      <c r="AI123" s="858"/>
      <c r="AJ123" s="859"/>
      <c r="AK123" s="860" t="s">
        <v>126</v>
      </c>
      <c r="AL123" s="858"/>
      <c r="AM123" s="858"/>
      <c r="AN123" s="858"/>
      <c r="AO123" s="859"/>
      <c r="AP123" s="905" t="s">
        <v>126</v>
      </c>
      <c r="AQ123" s="906"/>
      <c r="AR123" s="906"/>
      <c r="AS123" s="906"/>
      <c r="AT123" s="907"/>
      <c r="AU123" s="970"/>
      <c r="AV123" s="971"/>
      <c r="AW123" s="971"/>
      <c r="AX123" s="971"/>
      <c r="AY123" s="971"/>
      <c r="AZ123" s="277" t="s">
        <v>183</v>
      </c>
      <c r="BA123" s="277"/>
      <c r="BB123" s="277"/>
      <c r="BC123" s="277"/>
      <c r="BD123" s="277"/>
      <c r="BE123" s="277"/>
      <c r="BF123" s="277"/>
      <c r="BG123" s="277"/>
      <c r="BH123" s="277"/>
      <c r="BI123" s="277"/>
      <c r="BJ123" s="277"/>
      <c r="BK123" s="277"/>
      <c r="BL123" s="277"/>
      <c r="BM123" s="277"/>
      <c r="BN123" s="277"/>
      <c r="BO123" s="958" t="s">
        <v>454</v>
      </c>
      <c r="BP123" s="959"/>
      <c r="BQ123" s="913">
        <v>63802504</v>
      </c>
      <c r="BR123" s="914"/>
      <c r="BS123" s="914"/>
      <c r="BT123" s="914"/>
      <c r="BU123" s="914"/>
      <c r="BV123" s="914">
        <v>62223703</v>
      </c>
      <c r="BW123" s="914"/>
      <c r="BX123" s="914"/>
      <c r="BY123" s="914"/>
      <c r="BZ123" s="914"/>
      <c r="CA123" s="914">
        <v>62454286</v>
      </c>
      <c r="CB123" s="914"/>
      <c r="CC123" s="914"/>
      <c r="CD123" s="914"/>
      <c r="CE123" s="914"/>
      <c r="CF123" s="824"/>
      <c r="CG123" s="825"/>
      <c r="CH123" s="825"/>
      <c r="CI123" s="825"/>
      <c r="CJ123" s="915"/>
      <c r="CK123" s="950"/>
      <c r="CL123" s="936"/>
      <c r="CM123" s="936"/>
      <c r="CN123" s="936"/>
      <c r="CO123" s="937"/>
      <c r="CP123" s="916" t="s">
        <v>455</v>
      </c>
      <c r="CQ123" s="917"/>
      <c r="CR123" s="917"/>
      <c r="CS123" s="917"/>
      <c r="CT123" s="917"/>
      <c r="CU123" s="917"/>
      <c r="CV123" s="917"/>
      <c r="CW123" s="917"/>
      <c r="CX123" s="917"/>
      <c r="CY123" s="917"/>
      <c r="CZ123" s="917"/>
      <c r="DA123" s="917"/>
      <c r="DB123" s="917"/>
      <c r="DC123" s="917"/>
      <c r="DD123" s="917"/>
      <c r="DE123" s="917"/>
      <c r="DF123" s="918"/>
      <c r="DG123" s="857" t="s">
        <v>126</v>
      </c>
      <c r="DH123" s="858"/>
      <c r="DI123" s="858"/>
      <c r="DJ123" s="858"/>
      <c r="DK123" s="859"/>
      <c r="DL123" s="860" t="s">
        <v>126</v>
      </c>
      <c r="DM123" s="858"/>
      <c r="DN123" s="858"/>
      <c r="DO123" s="858"/>
      <c r="DP123" s="859"/>
      <c r="DQ123" s="860" t="s">
        <v>126</v>
      </c>
      <c r="DR123" s="858"/>
      <c r="DS123" s="858"/>
      <c r="DT123" s="858"/>
      <c r="DU123" s="859"/>
      <c r="DV123" s="905" t="s">
        <v>126</v>
      </c>
      <c r="DW123" s="906"/>
      <c r="DX123" s="906"/>
      <c r="DY123" s="906"/>
      <c r="DZ123" s="907"/>
    </row>
    <row r="124" spans="1:130" s="246" customFormat="1" ht="26.25" customHeight="1" thickBot="1" x14ac:dyDescent="0.25">
      <c r="A124" s="898"/>
      <c r="B124" s="899"/>
      <c r="C124" s="902" t="s">
        <v>443</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126</v>
      </c>
      <c r="AB124" s="858"/>
      <c r="AC124" s="858"/>
      <c r="AD124" s="858"/>
      <c r="AE124" s="859"/>
      <c r="AF124" s="860" t="s">
        <v>126</v>
      </c>
      <c r="AG124" s="858"/>
      <c r="AH124" s="858"/>
      <c r="AI124" s="858"/>
      <c r="AJ124" s="859"/>
      <c r="AK124" s="860" t="s">
        <v>126</v>
      </c>
      <c r="AL124" s="858"/>
      <c r="AM124" s="858"/>
      <c r="AN124" s="858"/>
      <c r="AO124" s="859"/>
      <c r="AP124" s="905" t="s">
        <v>126</v>
      </c>
      <c r="AQ124" s="906"/>
      <c r="AR124" s="906"/>
      <c r="AS124" s="906"/>
      <c r="AT124" s="907"/>
      <c r="AU124" s="908" t="s">
        <v>456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31.7</v>
      </c>
      <c r="BR124" s="912"/>
      <c r="BS124" s="912"/>
      <c r="BT124" s="912"/>
      <c r="BU124" s="912"/>
      <c r="BV124" s="912">
        <v>36</v>
      </c>
      <c r="BW124" s="912"/>
      <c r="BX124" s="912"/>
      <c r="BY124" s="912"/>
      <c r="BZ124" s="912"/>
      <c r="CA124" s="912">
        <v>26.7</v>
      </c>
      <c r="CB124" s="912"/>
      <c r="CC124" s="912"/>
      <c r="CD124" s="912"/>
      <c r="CE124" s="912"/>
      <c r="CF124" s="802"/>
      <c r="CG124" s="803"/>
      <c r="CH124" s="803"/>
      <c r="CI124" s="803"/>
      <c r="CJ124" s="943"/>
      <c r="CK124" s="951"/>
      <c r="CL124" s="951"/>
      <c r="CM124" s="951"/>
      <c r="CN124" s="951"/>
      <c r="CO124" s="952"/>
      <c r="CP124" s="916" t="s">
        <v>457</v>
      </c>
      <c r="CQ124" s="917"/>
      <c r="CR124" s="917"/>
      <c r="CS124" s="917"/>
      <c r="CT124" s="917"/>
      <c r="CU124" s="917"/>
      <c r="CV124" s="917"/>
      <c r="CW124" s="917"/>
      <c r="CX124" s="917"/>
      <c r="CY124" s="917"/>
      <c r="CZ124" s="917"/>
      <c r="DA124" s="917"/>
      <c r="DB124" s="917"/>
      <c r="DC124" s="917"/>
      <c r="DD124" s="917"/>
      <c r="DE124" s="917"/>
      <c r="DF124" s="918"/>
      <c r="DG124" s="840" t="s">
        <v>126</v>
      </c>
      <c r="DH124" s="841"/>
      <c r="DI124" s="841"/>
      <c r="DJ124" s="841"/>
      <c r="DK124" s="842"/>
      <c r="DL124" s="843" t="s">
        <v>126</v>
      </c>
      <c r="DM124" s="841"/>
      <c r="DN124" s="841"/>
      <c r="DO124" s="841"/>
      <c r="DP124" s="842"/>
      <c r="DQ124" s="843" t="s">
        <v>126</v>
      </c>
      <c r="DR124" s="841"/>
      <c r="DS124" s="841"/>
      <c r="DT124" s="841"/>
      <c r="DU124" s="842"/>
      <c r="DV124" s="929" t="s">
        <v>126</v>
      </c>
      <c r="DW124" s="930"/>
      <c r="DX124" s="930"/>
      <c r="DY124" s="930"/>
      <c r="DZ124" s="931"/>
    </row>
    <row r="125" spans="1:130" s="246" customFormat="1" ht="26.25" customHeight="1" x14ac:dyDescent="0.2">
      <c r="A125" s="898"/>
      <c r="B125" s="899"/>
      <c r="C125" s="902" t="s">
        <v>445</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126</v>
      </c>
      <c r="AB125" s="858"/>
      <c r="AC125" s="858"/>
      <c r="AD125" s="858"/>
      <c r="AE125" s="859"/>
      <c r="AF125" s="860" t="s">
        <v>126</v>
      </c>
      <c r="AG125" s="858"/>
      <c r="AH125" s="858"/>
      <c r="AI125" s="858"/>
      <c r="AJ125" s="859"/>
      <c r="AK125" s="860" t="s">
        <v>126</v>
      </c>
      <c r="AL125" s="858"/>
      <c r="AM125" s="858"/>
      <c r="AN125" s="858"/>
      <c r="AO125" s="859"/>
      <c r="AP125" s="905" t="s">
        <v>126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458</v>
      </c>
      <c r="CL125" s="933"/>
      <c r="CM125" s="933"/>
      <c r="CN125" s="933"/>
      <c r="CO125" s="934"/>
      <c r="CP125" s="941" t="s">
        <v>459</v>
      </c>
      <c r="CQ125" s="886"/>
      <c r="CR125" s="886"/>
      <c r="CS125" s="886"/>
      <c r="CT125" s="886"/>
      <c r="CU125" s="886"/>
      <c r="CV125" s="886"/>
      <c r="CW125" s="886"/>
      <c r="CX125" s="886"/>
      <c r="CY125" s="886"/>
      <c r="CZ125" s="886"/>
      <c r="DA125" s="886"/>
      <c r="DB125" s="886"/>
      <c r="DC125" s="886"/>
      <c r="DD125" s="886"/>
      <c r="DE125" s="886"/>
      <c r="DF125" s="887"/>
      <c r="DG125" s="942" t="s">
        <v>126</v>
      </c>
      <c r="DH125" s="923"/>
      <c r="DI125" s="923"/>
      <c r="DJ125" s="923"/>
      <c r="DK125" s="923"/>
      <c r="DL125" s="923" t="s">
        <v>126</v>
      </c>
      <c r="DM125" s="923"/>
      <c r="DN125" s="923"/>
      <c r="DO125" s="923"/>
      <c r="DP125" s="923"/>
      <c r="DQ125" s="923" t="s">
        <v>126</v>
      </c>
      <c r="DR125" s="923"/>
      <c r="DS125" s="923"/>
      <c r="DT125" s="923"/>
      <c r="DU125" s="923"/>
      <c r="DV125" s="924" t="s">
        <v>126</v>
      </c>
      <c r="DW125" s="924"/>
      <c r="DX125" s="924"/>
      <c r="DY125" s="924"/>
      <c r="DZ125" s="925"/>
    </row>
    <row r="126" spans="1:130" s="246" customFormat="1" ht="26.25" customHeight="1" thickBot="1" x14ac:dyDescent="0.25">
      <c r="A126" s="898"/>
      <c r="B126" s="899"/>
      <c r="C126" s="902" t="s">
        <v>447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138537</v>
      </c>
      <c r="AB126" s="858"/>
      <c r="AC126" s="858"/>
      <c r="AD126" s="858"/>
      <c r="AE126" s="859"/>
      <c r="AF126" s="860">
        <v>136454</v>
      </c>
      <c r="AG126" s="858"/>
      <c r="AH126" s="858"/>
      <c r="AI126" s="858"/>
      <c r="AJ126" s="859"/>
      <c r="AK126" s="860">
        <v>134419</v>
      </c>
      <c r="AL126" s="858"/>
      <c r="AM126" s="858"/>
      <c r="AN126" s="858"/>
      <c r="AO126" s="859"/>
      <c r="AP126" s="905">
        <v>0.5</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460</v>
      </c>
      <c r="CQ126" s="828"/>
      <c r="CR126" s="828"/>
      <c r="CS126" s="828"/>
      <c r="CT126" s="828"/>
      <c r="CU126" s="828"/>
      <c r="CV126" s="828"/>
      <c r="CW126" s="828"/>
      <c r="CX126" s="828"/>
      <c r="CY126" s="828"/>
      <c r="CZ126" s="828"/>
      <c r="DA126" s="828"/>
      <c r="DB126" s="828"/>
      <c r="DC126" s="828"/>
      <c r="DD126" s="828"/>
      <c r="DE126" s="828"/>
      <c r="DF126" s="829"/>
      <c r="DG126" s="894">
        <v>1542025</v>
      </c>
      <c r="DH126" s="895"/>
      <c r="DI126" s="895"/>
      <c r="DJ126" s="895"/>
      <c r="DK126" s="895"/>
      <c r="DL126" s="895">
        <v>1354403</v>
      </c>
      <c r="DM126" s="895"/>
      <c r="DN126" s="895"/>
      <c r="DO126" s="895"/>
      <c r="DP126" s="895"/>
      <c r="DQ126" s="895">
        <v>1223372</v>
      </c>
      <c r="DR126" s="895"/>
      <c r="DS126" s="895"/>
      <c r="DT126" s="895"/>
      <c r="DU126" s="895"/>
      <c r="DV126" s="872">
        <v>4.7</v>
      </c>
      <c r="DW126" s="872"/>
      <c r="DX126" s="872"/>
      <c r="DY126" s="872"/>
      <c r="DZ126" s="873"/>
    </row>
    <row r="127" spans="1:130" s="246" customFormat="1" ht="26.25" customHeight="1" x14ac:dyDescent="0.2">
      <c r="A127" s="900"/>
      <c r="B127" s="901"/>
      <c r="C127" s="919" t="s">
        <v>461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126</v>
      </c>
      <c r="AB127" s="858"/>
      <c r="AC127" s="858"/>
      <c r="AD127" s="858"/>
      <c r="AE127" s="859"/>
      <c r="AF127" s="860" t="s">
        <v>126</v>
      </c>
      <c r="AG127" s="858"/>
      <c r="AH127" s="858"/>
      <c r="AI127" s="858"/>
      <c r="AJ127" s="859"/>
      <c r="AK127" s="860" t="s">
        <v>126</v>
      </c>
      <c r="AL127" s="858"/>
      <c r="AM127" s="858"/>
      <c r="AN127" s="858"/>
      <c r="AO127" s="859"/>
      <c r="AP127" s="905" t="s">
        <v>126</v>
      </c>
      <c r="AQ127" s="906"/>
      <c r="AR127" s="906"/>
      <c r="AS127" s="906"/>
      <c r="AT127" s="907"/>
      <c r="AU127" s="282"/>
      <c r="AV127" s="282"/>
      <c r="AW127" s="282"/>
      <c r="AX127" s="922" t="s">
        <v>462</v>
      </c>
      <c r="AY127" s="890"/>
      <c r="AZ127" s="890"/>
      <c r="BA127" s="890"/>
      <c r="BB127" s="890"/>
      <c r="BC127" s="890"/>
      <c r="BD127" s="890"/>
      <c r="BE127" s="891"/>
      <c r="BF127" s="889" t="s">
        <v>463</v>
      </c>
      <c r="BG127" s="890"/>
      <c r="BH127" s="890"/>
      <c r="BI127" s="890"/>
      <c r="BJ127" s="890"/>
      <c r="BK127" s="890"/>
      <c r="BL127" s="891"/>
      <c r="BM127" s="889" t="s">
        <v>464</v>
      </c>
      <c r="BN127" s="890"/>
      <c r="BO127" s="890"/>
      <c r="BP127" s="890"/>
      <c r="BQ127" s="890"/>
      <c r="BR127" s="890"/>
      <c r="BS127" s="891"/>
      <c r="BT127" s="889" t="s">
        <v>465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466</v>
      </c>
      <c r="CQ127" s="828"/>
      <c r="CR127" s="828"/>
      <c r="CS127" s="828"/>
      <c r="CT127" s="828"/>
      <c r="CU127" s="828"/>
      <c r="CV127" s="828"/>
      <c r="CW127" s="828"/>
      <c r="CX127" s="828"/>
      <c r="CY127" s="828"/>
      <c r="CZ127" s="828"/>
      <c r="DA127" s="828"/>
      <c r="DB127" s="828"/>
      <c r="DC127" s="828"/>
      <c r="DD127" s="828"/>
      <c r="DE127" s="828"/>
      <c r="DF127" s="829"/>
      <c r="DG127" s="894" t="s">
        <v>126</v>
      </c>
      <c r="DH127" s="895"/>
      <c r="DI127" s="895"/>
      <c r="DJ127" s="895"/>
      <c r="DK127" s="895"/>
      <c r="DL127" s="895" t="s">
        <v>126</v>
      </c>
      <c r="DM127" s="895"/>
      <c r="DN127" s="895"/>
      <c r="DO127" s="895"/>
      <c r="DP127" s="895"/>
      <c r="DQ127" s="895" t="s">
        <v>126</v>
      </c>
      <c r="DR127" s="895"/>
      <c r="DS127" s="895"/>
      <c r="DT127" s="895"/>
      <c r="DU127" s="895"/>
      <c r="DV127" s="872" t="s">
        <v>126</v>
      </c>
      <c r="DW127" s="872"/>
      <c r="DX127" s="872"/>
      <c r="DY127" s="872"/>
      <c r="DZ127" s="873"/>
    </row>
    <row r="128" spans="1:130" s="246" customFormat="1" ht="26.25" customHeight="1" thickBot="1" x14ac:dyDescent="0.25">
      <c r="A128" s="874" t="s">
        <v>467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468</v>
      </c>
      <c r="X128" s="876"/>
      <c r="Y128" s="876"/>
      <c r="Z128" s="877"/>
      <c r="AA128" s="878">
        <v>1518363</v>
      </c>
      <c r="AB128" s="879"/>
      <c r="AC128" s="879"/>
      <c r="AD128" s="879"/>
      <c r="AE128" s="880"/>
      <c r="AF128" s="881">
        <v>1502488</v>
      </c>
      <c r="AG128" s="879"/>
      <c r="AH128" s="879"/>
      <c r="AI128" s="879"/>
      <c r="AJ128" s="880"/>
      <c r="AK128" s="881">
        <v>1475989</v>
      </c>
      <c r="AL128" s="879"/>
      <c r="AM128" s="879"/>
      <c r="AN128" s="879"/>
      <c r="AO128" s="880"/>
      <c r="AP128" s="882"/>
      <c r="AQ128" s="883"/>
      <c r="AR128" s="883"/>
      <c r="AS128" s="883"/>
      <c r="AT128" s="884"/>
      <c r="AU128" s="282"/>
      <c r="AV128" s="282"/>
      <c r="AW128" s="282"/>
      <c r="AX128" s="885" t="s">
        <v>469</v>
      </c>
      <c r="AY128" s="886"/>
      <c r="AZ128" s="886"/>
      <c r="BA128" s="886"/>
      <c r="BB128" s="886"/>
      <c r="BC128" s="886"/>
      <c r="BD128" s="886"/>
      <c r="BE128" s="887"/>
      <c r="BF128" s="864" t="s">
        <v>126</v>
      </c>
      <c r="BG128" s="865"/>
      <c r="BH128" s="865"/>
      <c r="BI128" s="865"/>
      <c r="BJ128" s="865"/>
      <c r="BK128" s="865"/>
      <c r="BL128" s="888"/>
      <c r="BM128" s="864">
        <v>11.83</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470</v>
      </c>
      <c r="CQ128" s="806"/>
      <c r="CR128" s="806"/>
      <c r="CS128" s="806"/>
      <c r="CT128" s="806"/>
      <c r="CU128" s="806"/>
      <c r="CV128" s="806"/>
      <c r="CW128" s="806"/>
      <c r="CX128" s="806"/>
      <c r="CY128" s="806"/>
      <c r="CZ128" s="806"/>
      <c r="DA128" s="806"/>
      <c r="DB128" s="806"/>
      <c r="DC128" s="806"/>
      <c r="DD128" s="806"/>
      <c r="DE128" s="806"/>
      <c r="DF128" s="807"/>
      <c r="DG128" s="868">
        <v>636717</v>
      </c>
      <c r="DH128" s="869"/>
      <c r="DI128" s="869"/>
      <c r="DJ128" s="869"/>
      <c r="DK128" s="869"/>
      <c r="DL128" s="869">
        <v>475791</v>
      </c>
      <c r="DM128" s="869"/>
      <c r="DN128" s="869"/>
      <c r="DO128" s="869"/>
      <c r="DP128" s="869"/>
      <c r="DQ128" s="869">
        <v>316336</v>
      </c>
      <c r="DR128" s="869"/>
      <c r="DS128" s="869"/>
      <c r="DT128" s="869"/>
      <c r="DU128" s="869"/>
      <c r="DV128" s="870">
        <v>1.2</v>
      </c>
      <c r="DW128" s="870"/>
      <c r="DX128" s="870"/>
      <c r="DY128" s="870"/>
      <c r="DZ128" s="871"/>
    </row>
    <row r="129" spans="1:131" s="246" customFormat="1" ht="26.25" customHeight="1" x14ac:dyDescent="0.2">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471</v>
      </c>
      <c r="X129" s="855"/>
      <c r="Y129" s="855"/>
      <c r="Z129" s="856"/>
      <c r="AA129" s="857">
        <v>29093432</v>
      </c>
      <c r="AB129" s="858"/>
      <c r="AC129" s="858"/>
      <c r="AD129" s="858"/>
      <c r="AE129" s="859"/>
      <c r="AF129" s="860">
        <v>29276149</v>
      </c>
      <c r="AG129" s="858"/>
      <c r="AH129" s="858"/>
      <c r="AI129" s="858"/>
      <c r="AJ129" s="859"/>
      <c r="AK129" s="860">
        <v>29536377</v>
      </c>
      <c r="AL129" s="858"/>
      <c r="AM129" s="858"/>
      <c r="AN129" s="858"/>
      <c r="AO129" s="859"/>
      <c r="AP129" s="861"/>
      <c r="AQ129" s="862"/>
      <c r="AR129" s="862"/>
      <c r="AS129" s="862"/>
      <c r="AT129" s="863"/>
      <c r="AU129" s="284"/>
      <c r="AV129" s="284"/>
      <c r="AW129" s="284"/>
      <c r="AX129" s="827" t="s">
        <v>472</v>
      </c>
      <c r="AY129" s="828"/>
      <c r="AZ129" s="828"/>
      <c r="BA129" s="828"/>
      <c r="BB129" s="828"/>
      <c r="BC129" s="828"/>
      <c r="BD129" s="828"/>
      <c r="BE129" s="829"/>
      <c r="BF129" s="847" t="s">
        <v>126</v>
      </c>
      <c r="BG129" s="848"/>
      <c r="BH129" s="848"/>
      <c r="BI129" s="848"/>
      <c r="BJ129" s="848"/>
      <c r="BK129" s="848"/>
      <c r="BL129" s="849"/>
      <c r="BM129" s="847">
        <v>16.829999999999998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473</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474</v>
      </c>
      <c r="X130" s="855"/>
      <c r="Y130" s="855"/>
      <c r="Z130" s="856"/>
      <c r="AA130" s="857">
        <v>3513951</v>
      </c>
      <c r="AB130" s="858"/>
      <c r="AC130" s="858"/>
      <c r="AD130" s="858"/>
      <c r="AE130" s="859"/>
      <c r="AF130" s="860">
        <v>3615831</v>
      </c>
      <c r="AG130" s="858"/>
      <c r="AH130" s="858"/>
      <c r="AI130" s="858"/>
      <c r="AJ130" s="859"/>
      <c r="AK130" s="860">
        <v>3663997</v>
      </c>
      <c r="AL130" s="858"/>
      <c r="AM130" s="858"/>
      <c r="AN130" s="858"/>
      <c r="AO130" s="859"/>
      <c r="AP130" s="861"/>
      <c r="AQ130" s="862"/>
      <c r="AR130" s="862"/>
      <c r="AS130" s="862"/>
      <c r="AT130" s="863"/>
      <c r="AU130" s="284"/>
      <c r="AV130" s="284"/>
      <c r="AW130" s="284"/>
      <c r="AX130" s="827" t="s">
        <v>475</v>
      </c>
      <c r="AY130" s="828"/>
      <c r="AZ130" s="828"/>
      <c r="BA130" s="828"/>
      <c r="BB130" s="828"/>
      <c r="BC130" s="828"/>
      <c r="BD130" s="828"/>
      <c r="BE130" s="829"/>
      <c r="BF130" s="830">
        <v>2.2000000000000002</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476</v>
      </c>
      <c r="X131" s="838"/>
      <c r="Y131" s="838"/>
      <c r="Z131" s="839"/>
      <c r="AA131" s="840">
        <v>25579481</v>
      </c>
      <c r="AB131" s="841"/>
      <c r="AC131" s="841"/>
      <c r="AD131" s="841"/>
      <c r="AE131" s="842"/>
      <c r="AF131" s="843">
        <v>25660318</v>
      </c>
      <c r="AG131" s="841"/>
      <c r="AH131" s="841"/>
      <c r="AI131" s="841"/>
      <c r="AJ131" s="842"/>
      <c r="AK131" s="843">
        <v>25872380</v>
      </c>
      <c r="AL131" s="841"/>
      <c r="AM131" s="841"/>
      <c r="AN131" s="841"/>
      <c r="AO131" s="842"/>
      <c r="AP131" s="844"/>
      <c r="AQ131" s="845"/>
      <c r="AR131" s="845"/>
      <c r="AS131" s="845"/>
      <c r="AT131" s="846"/>
      <c r="AU131" s="284"/>
      <c r="AV131" s="284"/>
      <c r="AW131" s="284"/>
      <c r="AX131" s="805" t="s">
        <v>477</v>
      </c>
      <c r="AY131" s="806"/>
      <c r="AZ131" s="806"/>
      <c r="BA131" s="806"/>
      <c r="BB131" s="806"/>
      <c r="BC131" s="806"/>
      <c r="BD131" s="806"/>
      <c r="BE131" s="807"/>
      <c r="BF131" s="808">
        <v>26.7</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478</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479</v>
      </c>
      <c r="W132" s="818"/>
      <c r="X132" s="818"/>
      <c r="Y132" s="818"/>
      <c r="Z132" s="819"/>
      <c r="AA132" s="820">
        <v>3.6144282990000001</v>
      </c>
      <c r="AB132" s="821"/>
      <c r="AC132" s="821"/>
      <c r="AD132" s="821"/>
      <c r="AE132" s="822"/>
      <c r="AF132" s="823">
        <v>1.911811849</v>
      </c>
      <c r="AG132" s="821"/>
      <c r="AH132" s="821"/>
      <c r="AI132" s="821"/>
      <c r="AJ132" s="822"/>
      <c r="AK132" s="823">
        <v>1.2752054509999999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480</v>
      </c>
      <c r="W133" s="797"/>
      <c r="X133" s="797"/>
      <c r="Y133" s="797"/>
      <c r="Z133" s="798"/>
      <c r="AA133" s="799">
        <v>3.4</v>
      </c>
      <c r="AB133" s="800"/>
      <c r="AC133" s="800"/>
      <c r="AD133" s="800"/>
      <c r="AE133" s="801"/>
      <c r="AF133" s="799">
        <v>3.1</v>
      </c>
      <c r="AG133" s="800"/>
      <c r="AH133" s="800"/>
      <c r="AI133" s="800"/>
      <c r="AJ133" s="801"/>
      <c r="AK133" s="799">
        <v>2.2000000000000002</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Ojj37ccNYpiWSvgre/SOyPsAihxh8kDc4jB/OvYBgpx9MbzytS4rMqAac2eOWfQIaIY3ECBSsLQa3fVcCF4ugA==" saltValue="4aAgfHuB0cojPbJoxNSrs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481</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Vz83jdAXgUtMbkNNKyrbdGc0v75hBcBZ4XIQ2ABIvvFroEzan2ttxDhBxu/5HlIm5yeA/BGA1leKerh50KoN6g==" saltValue="lKavokumc+ni+ERyXIivI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I9zCf4zhofw9UGWi2LJdKDmNa27oL8Zc/iUTe+Za60QOT0vTDb0CLUyzvWifm43Enb2rYfy+VHSKmh30TSrxSA==" saltValue="2rMyD8y22/zvv4XMHmaTQ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482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483</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484</v>
      </c>
      <c r="AP7" s="303"/>
      <c r="AQ7" s="304" t="s">
        <v>485</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486</v>
      </c>
      <c r="AQ8" s="310" t="s">
        <v>487</v>
      </c>
      <c r="AR8" s="311" t="s">
        <v>488</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489</v>
      </c>
      <c r="AL9" s="1227"/>
      <c r="AM9" s="1227"/>
      <c r="AN9" s="1228"/>
      <c r="AO9" s="312">
        <v>9274148</v>
      </c>
      <c r="AP9" s="312">
        <v>57380</v>
      </c>
      <c r="AQ9" s="313">
        <v>56078</v>
      </c>
      <c r="AR9" s="314">
        <v>2.2999999999999998</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490</v>
      </c>
      <c r="AL10" s="1227"/>
      <c r="AM10" s="1227"/>
      <c r="AN10" s="1228"/>
      <c r="AO10" s="315">
        <v>364602</v>
      </c>
      <c r="AP10" s="315">
        <v>2256</v>
      </c>
      <c r="AQ10" s="316">
        <v>3491</v>
      </c>
      <c r="AR10" s="317">
        <v>-35.4</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491</v>
      </c>
      <c r="AL11" s="1227"/>
      <c r="AM11" s="1227"/>
      <c r="AN11" s="1228"/>
      <c r="AO11" s="315">
        <v>98958</v>
      </c>
      <c r="AP11" s="315">
        <v>612</v>
      </c>
      <c r="AQ11" s="316">
        <v>1563</v>
      </c>
      <c r="AR11" s="317">
        <v>-60.8</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492</v>
      </c>
      <c r="AL12" s="1227"/>
      <c r="AM12" s="1227"/>
      <c r="AN12" s="1228"/>
      <c r="AO12" s="315">
        <v>18801</v>
      </c>
      <c r="AP12" s="315">
        <v>116</v>
      </c>
      <c r="AQ12" s="316">
        <v>910</v>
      </c>
      <c r="AR12" s="317">
        <v>-87.3</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493</v>
      </c>
      <c r="AL13" s="1227"/>
      <c r="AM13" s="1227"/>
      <c r="AN13" s="1228"/>
      <c r="AO13" s="315" t="s">
        <v>494</v>
      </c>
      <c r="AP13" s="315" t="s">
        <v>494</v>
      </c>
      <c r="AQ13" s="316" t="s">
        <v>494</v>
      </c>
      <c r="AR13" s="317" t="s">
        <v>494</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495</v>
      </c>
      <c r="AL14" s="1227"/>
      <c r="AM14" s="1227"/>
      <c r="AN14" s="1228"/>
      <c r="AO14" s="315">
        <v>258205</v>
      </c>
      <c r="AP14" s="315">
        <v>1598</v>
      </c>
      <c r="AQ14" s="316">
        <v>2138</v>
      </c>
      <c r="AR14" s="317">
        <v>-25.3</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496</v>
      </c>
      <c r="AL15" s="1227"/>
      <c r="AM15" s="1227"/>
      <c r="AN15" s="1228"/>
      <c r="AO15" s="315">
        <v>74750</v>
      </c>
      <c r="AP15" s="315">
        <v>462</v>
      </c>
      <c r="AQ15" s="316">
        <v>1243</v>
      </c>
      <c r="AR15" s="317">
        <v>-62.8</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497</v>
      </c>
      <c r="AL16" s="1230"/>
      <c r="AM16" s="1230"/>
      <c r="AN16" s="1231"/>
      <c r="AO16" s="315">
        <v>-743975</v>
      </c>
      <c r="AP16" s="315">
        <v>-4603</v>
      </c>
      <c r="AQ16" s="316">
        <v>-4219</v>
      </c>
      <c r="AR16" s="317">
        <v>9.1</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183</v>
      </c>
      <c r="AL17" s="1230"/>
      <c r="AM17" s="1230"/>
      <c r="AN17" s="1231"/>
      <c r="AO17" s="315">
        <v>9345489</v>
      </c>
      <c r="AP17" s="315">
        <v>57821</v>
      </c>
      <c r="AQ17" s="316">
        <v>61203</v>
      </c>
      <c r="AR17" s="317">
        <v>-5.5</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498</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499</v>
      </c>
      <c r="AP20" s="323" t="s">
        <v>500</v>
      </c>
      <c r="AQ20" s="324" t="s">
        <v>501</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502</v>
      </c>
      <c r="AL21" s="1224"/>
      <c r="AM21" s="1224"/>
      <c r="AN21" s="1225"/>
      <c r="AO21" s="327">
        <v>6.06</v>
      </c>
      <c r="AP21" s="328">
        <v>6.02</v>
      </c>
      <c r="AQ21" s="329">
        <v>0.04</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503</v>
      </c>
      <c r="AL22" s="1224"/>
      <c r="AM22" s="1224"/>
      <c r="AN22" s="1225"/>
      <c r="AO22" s="332">
        <v>101.4</v>
      </c>
      <c r="AP22" s="333">
        <v>100.1</v>
      </c>
      <c r="AQ22" s="334">
        <v>1.3</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504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505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506</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484</v>
      </c>
      <c r="AP30" s="303"/>
      <c r="AQ30" s="304" t="s">
        <v>485</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486</v>
      </c>
      <c r="AQ31" s="310" t="s">
        <v>487</v>
      </c>
      <c r="AR31" s="311" t="s">
        <v>488</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507</v>
      </c>
      <c r="AL32" s="1215"/>
      <c r="AM32" s="1215"/>
      <c r="AN32" s="1216"/>
      <c r="AO32" s="342">
        <v>3266477</v>
      </c>
      <c r="AP32" s="342">
        <v>20210</v>
      </c>
      <c r="AQ32" s="343">
        <v>27020</v>
      </c>
      <c r="AR32" s="344">
        <v>-25.2</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508</v>
      </c>
      <c r="AL33" s="1215"/>
      <c r="AM33" s="1215"/>
      <c r="AN33" s="1216"/>
      <c r="AO33" s="342" t="s">
        <v>494</v>
      </c>
      <c r="AP33" s="342" t="s">
        <v>494</v>
      </c>
      <c r="AQ33" s="343" t="s">
        <v>494</v>
      </c>
      <c r="AR33" s="344" t="s">
        <v>494</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509</v>
      </c>
      <c r="AL34" s="1215"/>
      <c r="AM34" s="1215"/>
      <c r="AN34" s="1216"/>
      <c r="AO34" s="342" t="s">
        <v>494</v>
      </c>
      <c r="AP34" s="342" t="s">
        <v>494</v>
      </c>
      <c r="AQ34" s="343">
        <v>28</v>
      </c>
      <c r="AR34" s="344" t="s">
        <v>494</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510</v>
      </c>
      <c r="AL35" s="1215"/>
      <c r="AM35" s="1215"/>
      <c r="AN35" s="1216"/>
      <c r="AO35" s="342">
        <v>1764786</v>
      </c>
      <c r="AP35" s="342">
        <v>10919</v>
      </c>
      <c r="AQ35" s="343">
        <v>6255</v>
      </c>
      <c r="AR35" s="344">
        <v>74.599999999999994</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511</v>
      </c>
      <c r="AL36" s="1215"/>
      <c r="AM36" s="1215"/>
      <c r="AN36" s="1216"/>
      <c r="AO36" s="342">
        <v>304230</v>
      </c>
      <c r="AP36" s="342">
        <v>1882</v>
      </c>
      <c r="AQ36" s="343">
        <v>683</v>
      </c>
      <c r="AR36" s="344">
        <v>175.5</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512</v>
      </c>
      <c r="AL37" s="1215"/>
      <c r="AM37" s="1215"/>
      <c r="AN37" s="1216"/>
      <c r="AO37" s="342">
        <v>134419</v>
      </c>
      <c r="AP37" s="342">
        <v>832</v>
      </c>
      <c r="AQ37" s="343">
        <v>1461</v>
      </c>
      <c r="AR37" s="344">
        <v>-43.1</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513</v>
      </c>
      <c r="AL38" s="1218"/>
      <c r="AM38" s="1218"/>
      <c r="AN38" s="1219"/>
      <c r="AO38" s="345" t="s">
        <v>494</v>
      </c>
      <c r="AP38" s="345" t="s">
        <v>494</v>
      </c>
      <c r="AQ38" s="346">
        <v>0</v>
      </c>
      <c r="AR38" s="334" t="s">
        <v>494</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514</v>
      </c>
      <c r="AL39" s="1218"/>
      <c r="AM39" s="1218"/>
      <c r="AN39" s="1219"/>
      <c r="AO39" s="342">
        <v>-1475989</v>
      </c>
      <c r="AP39" s="342">
        <v>-9132</v>
      </c>
      <c r="AQ39" s="343">
        <v>-7551</v>
      </c>
      <c r="AR39" s="344">
        <v>20.9</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515</v>
      </c>
      <c r="AL40" s="1215"/>
      <c r="AM40" s="1215"/>
      <c r="AN40" s="1216"/>
      <c r="AO40" s="342">
        <v>-3663997</v>
      </c>
      <c r="AP40" s="342">
        <v>-22669</v>
      </c>
      <c r="AQ40" s="343">
        <v>-21721</v>
      </c>
      <c r="AR40" s="344">
        <v>4.4000000000000004</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295</v>
      </c>
      <c r="AL41" s="1221"/>
      <c r="AM41" s="1221"/>
      <c r="AN41" s="1222"/>
      <c r="AO41" s="342">
        <v>329926</v>
      </c>
      <c r="AP41" s="342">
        <v>2041</v>
      </c>
      <c r="AQ41" s="343">
        <v>6176</v>
      </c>
      <c r="AR41" s="344">
        <v>-67</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516</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517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518</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484</v>
      </c>
      <c r="AN49" s="1209" t="s">
        <v>519</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520</v>
      </c>
      <c r="AO50" s="359" t="s">
        <v>521</v>
      </c>
      <c r="AP50" s="360" t="s">
        <v>522</v>
      </c>
      <c r="AQ50" s="361" t="s">
        <v>523</v>
      </c>
      <c r="AR50" s="362" t="s">
        <v>524</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525</v>
      </c>
      <c r="AL51" s="355"/>
      <c r="AM51" s="363">
        <v>5277499</v>
      </c>
      <c r="AN51" s="364">
        <v>32108</v>
      </c>
      <c r="AO51" s="365">
        <v>22.9</v>
      </c>
      <c r="AP51" s="366">
        <v>45117</v>
      </c>
      <c r="AQ51" s="367">
        <v>4.5999999999999996</v>
      </c>
      <c r="AR51" s="368">
        <v>18.3</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526</v>
      </c>
      <c r="AM52" s="371">
        <v>3008737</v>
      </c>
      <c r="AN52" s="372">
        <v>18305</v>
      </c>
      <c r="AO52" s="373">
        <v>-2.1</v>
      </c>
      <c r="AP52" s="374">
        <v>25589</v>
      </c>
      <c r="AQ52" s="375">
        <v>16.899999999999999</v>
      </c>
      <c r="AR52" s="376">
        <v>-19</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527</v>
      </c>
      <c r="AL53" s="355"/>
      <c r="AM53" s="363">
        <v>5015840</v>
      </c>
      <c r="AN53" s="364">
        <v>30663</v>
      </c>
      <c r="AO53" s="365">
        <v>-4.5</v>
      </c>
      <c r="AP53" s="366">
        <v>39951</v>
      </c>
      <c r="AQ53" s="367">
        <v>-11.5</v>
      </c>
      <c r="AR53" s="368">
        <v>7</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526</v>
      </c>
      <c r="AM54" s="371">
        <v>3794557</v>
      </c>
      <c r="AN54" s="372">
        <v>23197</v>
      </c>
      <c r="AO54" s="373">
        <v>26.7</v>
      </c>
      <c r="AP54" s="374">
        <v>22555</v>
      </c>
      <c r="AQ54" s="375">
        <v>-11.9</v>
      </c>
      <c r="AR54" s="376">
        <v>38.6</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528</v>
      </c>
      <c r="AL55" s="355"/>
      <c r="AM55" s="363">
        <v>4759255</v>
      </c>
      <c r="AN55" s="364">
        <v>29232</v>
      </c>
      <c r="AO55" s="365">
        <v>-4.7</v>
      </c>
      <c r="AP55" s="366">
        <v>39893</v>
      </c>
      <c r="AQ55" s="367">
        <v>-0.1</v>
      </c>
      <c r="AR55" s="368">
        <v>-4.5999999999999996</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526</v>
      </c>
      <c r="AM56" s="371">
        <v>3474945</v>
      </c>
      <c r="AN56" s="372">
        <v>21344</v>
      </c>
      <c r="AO56" s="373">
        <v>-8</v>
      </c>
      <c r="AP56" s="374">
        <v>26170</v>
      </c>
      <c r="AQ56" s="375">
        <v>16</v>
      </c>
      <c r="AR56" s="376">
        <v>-24</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529</v>
      </c>
      <c r="AL57" s="355"/>
      <c r="AM57" s="363">
        <v>6049922</v>
      </c>
      <c r="AN57" s="364">
        <v>37277</v>
      </c>
      <c r="AO57" s="365">
        <v>27.5</v>
      </c>
      <c r="AP57" s="366">
        <v>41080</v>
      </c>
      <c r="AQ57" s="367">
        <v>3</v>
      </c>
      <c r="AR57" s="368">
        <v>24.5</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526</v>
      </c>
      <c r="AM58" s="371">
        <v>3655706</v>
      </c>
      <c r="AN58" s="372">
        <v>22525</v>
      </c>
      <c r="AO58" s="373">
        <v>5.5</v>
      </c>
      <c r="AP58" s="374">
        <v>27265</v>
      </c>
      <c r="AQ58" s="375">
        <v>4.2</v>
      </c>
      <c r="AR58" s="376">
        <v>1.3</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530</v>
      </c>
      <c r="AL59" s="355"/>
      <c r="AM59" s="363">
        <v>4005771</v>
      </c>
      <c r="AN59" s="364">
        <v>24784</v>
      </c>
      <c r="AO59" s="365">
        <v>-33.5</v>
      </c>
      <c r="AP59" s="366">
        <v>33173</v>
      </c>
      <c r="AQ59" s="367">
        <v>-19.2</v>
      </c>
      <c r="AR59" s="368">
        <v>-14.3</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526</v>
      </c>
      <c r="AM60" s="371">
        <v>2525319</v>
      </c>
      <c r="AN60" s="372">
        <v>15624</v>
      </c>
      <c r="AO60" s="373">
        <v>-30.6</v>
      </c>
      <c r="AP60" s="374">
        <v>20353</v>
      </c>
      <c r="AQ60" s="375">
        <v>-25.4</v>
      </c>
      <c r="AR60" s="376">
        <v>-5.2</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531</v>
      </c>
      <c r="AL61" s="377"/>
      <c r="AM61" s="378">
        <v>5021657</v>
      </c>
      <c r="AN61" s="379">
        <v>30813</v>
      </c>
      <c r="AO61" s="380">
        <v>1.5</v>
      </c>
      <c r="AP61" s="381">
        <v>39843</v>
      </c>
      <c r="AQ61" s="382">
        <v>-4.5999999999999996</v>
      </c>
      <c r="AR61" s="368">
        <v>6.1</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526</v>
      </c>
      <c r="AM62" s="371">
        <v>3291853</v>
      </c>
      <c r="AN62" s="372">
        <v>20199</v>
      </c>
      <c r="AO62" s="373">
        <v>-1.7</v>
      </c>
      <c r="AP62" s="374">
        <v>24386</v>
      </c>
      <c r="AQ62" s="375">
        <v>0</v>
      </c>
      <c r="AR62" s="376">
        <v>-1.7</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lEnLepS/uRz/cbA9FZvrXtUJ93Mfhyz6mHaWu/oD5kb1Gb0uPiJumVsj/YPQ0w5J/OA0dt/aL5vd2TO7mFlZYQ==" saltValue="85GCBL3cz0mXi28G5n0C9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533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LnVnkCrlmf3kWOylE0JKY1wvyPFjffjHhwKex04lRdHC6i6UENXf7Y8sVhtkPW9lY1O/AnlTme1Ub0GBu3Yf+A==" saltValue="hWXK9wbLZ7XOvY6r+TVvd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534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de4DFxaD5AmPwx+YTW45WDhsALHYFbZLV+W/7bpapJWmUGYWzdi0ho1m4TqpUms4jLWcuZPpw2AJMCB+nsadHQ==" saltValue="1mudQq9vxxZH6Ob4dCsc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535</v>
      </c>
      <c r="G46" s="8" t="s">
        <v>536</v>
      </c>
      <c r="H46" s="8" t="s">
        <v>537</v>
      </c>
      <c r="I46" s="8" t="s">
        <v>538</v>
      </c>
      <c r="J46" s="9" t="s">
        <v>539</v>
      </c>
    </row>
    <row r="47" spans="2:10" ht="57.75" customHeight="1" x14ac:dyDescent="0.2">
      <c r="B47" s="10"/>
      <c r="C47" s="1232" t="s">
        <v>3</v>
      </c>
      <c r="D47" s="1232"/>
      <c r="E47" s="1233"/>
      <c r="F47" s="11">
        <v>11.54</v>
      </c>
      <c r="G47" s="12">
        <v>10.37</v>
      </c>
      <c r="H47" s="12">
        <v>10.79</v>
      </c>
      <c r="I47" s="12">
        <v>6.2</v>
      </c>
      <c r="J47" s="13">
        <v>8.74</v>
      </c>
    </row>
    <row r="48" spans="2:10" ht="57.75" customHeight="1" x14ac:dyDescent="0.2">
      <c r="B48" s="14"/>
      <c r="C48" s="1234" t="s">
        <v>4</v>
      </c>
      <c r="D48" s="1234"/>
      <c r="E48" s="1235"/>
      <c r="F48" s="15">
        <v>8.14</v>
      </c>
      <c r="G48" s="16">
        <v>9.76</v>
      </c>
      <c r="H48" s="16">
        <v>5.51</v>
      </c>
      <c r="I48" s="16">
        <v>8.2100000000000009</v>
      </c>
      <c r="J48" s="17">
        <v>6.08</v>
      </c>
    </row>
    <row r="49" spans="2:10" ht="57.75" customHeight="1" thickBot="1" x14ac:dyDescent="0.25">
      <c r="B49" s="18"/>
      <c r="C49" s="1236" t="s">
        <v>5</v>
      </c>
      <c r="D49" s="1236"/>
      <c r="E49" s="1237"/>
      <c r="F49" s="19" t="s">
        <v>540</v>
      </c>
      <c r="G49" s="20" t="s">
        <v>541</v>
      </c>
      <c r="H49" s="20" t="s">
        <v>542</v>
      </c>
      <c r="I49" s="20" t="s">
        <v>543</v>
      </c>
      <c r="J49" s="21" t="s">
        <v>544</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UxqN6SIA5cuH7xCA8rUjedYgnzNEYTkAjhOXnMX+nfP6dfRyugcn1QTS+SHlPz3DK5y5JypqYs09ovGaYOxf8g==" saltValue="XiqYQRwkhB9KBmiGok8v2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2020-09-23T06:21:29Z</cp:lastPrinted>
  <dcterms:created xsi:type="dcterms:W3CDTF">2020-02-10T03:29:55Z</dcterms:created>
  <dcterms:modified xsi:type="dcterms:W3CDTF">2020-09-23T06:21:34Z</dcterms:modified>
  <cp:category/>
</cp:coreProperties>
</file>