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23040" windowHeight="916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<sst xmlns="http://schemas.openxmlformats.org/spreadsheetml/2006/main" count="1081" uniqueCount="606">
  <si>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</si>
  <si>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</si>
  <si>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</si>
  <si>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</si>
  <si>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</si>
  <si>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</si>
  <si>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</si>
  <si>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</si>
  <si>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</si>
  <si>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</si>
  <si>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</si>
  <si>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</si>
  <si>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</si>
  <si>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</si>
  <si>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</si>
  <si>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</si>
  <si>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</si>
  <si>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</si>
  <si>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</si>
  <si>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</si>
  <si>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</si>
  <si>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</si>
  <si>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</si>
  <si>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</si>
  <si>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</si>
  <si>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</si>
  <si>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</si>
  <si>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</si>
  <si>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</si>
  <si>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</si>
  <si>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</si>
  <si>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</si>
  <si>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</si>
  <si>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</si>
  <si>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</si>
  <si>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</si>
  <si>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</si>
  <si>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</si>
  <si>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</si>
  <si>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</si>
  <si>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</si>
  <si>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</si>
  <si>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</si>
  <si>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</si>
  <si>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</si>
  <si>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</si>
  <si>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</si>
  <si>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</si>
  <si>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</si>
  <si>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</si>
  <si>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</si>
  <si>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</si>
  <si>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</si>
  <si>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</si>
  <si>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</si>
  <si>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</si>
  <si>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</si>
  <si>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</si>
  <si>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</si>
  <si>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</si>
  <si>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</si>
  <si>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</si>
  <si>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</si>
  <si>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</si>
  <si>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</si>
  <si>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</si>
  <si>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</si>
  <si>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</si>
  <si>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</si>
  <si>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</si>
  <si>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</si>
  <si>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</si>
  <si>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</si>
  <si>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</si>
  <si>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</si>
  <si>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</si>
  <si>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</si>
  <si>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</si>
  <si>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</si>
  <si>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</si>
  <si>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</si>
  <si>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</si>
  <si>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</si>
  <si>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</si>
  <si>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</si>
  <si>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</si>
  <si>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</si>
  <si>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</si>
  <si>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</si>
  <si>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</si>
  <si>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</si>
  <si>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</si>
  <si>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</si>
  <si>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</si>
  <si>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</si>
  <si>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</si>
  <si>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</si>
  <si>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</si>
  <si>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</si>
  <si>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</si>
  <si>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</si>
  <si>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</si>
  <si>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</si>
  <si>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</si>
  <si>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</si>
  <si>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</si>
  <si>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</si>
  <si>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</si>
  <si>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</si>
  <si>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</si>
  <si>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</si>
  <si>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</si>
  <si>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</si>
  <si>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</si>
  <si>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</si>
  <si>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</si>
  <si>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</si>
  <si>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</si>
  <si>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</si>
  <si>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</si>
  <si>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</si>
  <si>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</si>
  <si>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</si>
  <si>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</si>
  <si>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</si>
  <si>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</si>
  <si>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</si>
  <si>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</si>
  <si>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</si>
  <si>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</si>
  <si>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</si>
  <si>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</si>
  <si>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</si>
  <si>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</si>
  <si>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</si>
  <si>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</si>
  <si>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</si>
  <si>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</si>
  <si>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</si>
  <si>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</si>
  <si>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</si>
  <si>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</si>
  <si>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</si>
  <si>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</si>
  <si>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</si>
  <si>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</si>
  <si>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</si>
  <si>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</si>
  <si>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</si>
  <si>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</si>
  <si>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</si>
  <si>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</si>
  <si>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</si>
  <si>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</si>
  <si>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</si>
  <si>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</si>
  <si>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</si>
  <si>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</si>
  <si>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</si>
  <si>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</si>
  <si>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</si>
  <si>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</si>
  <si>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</si>
  <si>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</si>
  <si>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</si>
  <si>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</si>
  <si>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</si>
  <si>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</si>
  <si>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</si>
  <si>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</si>
  <si>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</si>
  <si>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</si>
  <si>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</si>
  <si>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</si>
  <si>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</si>
  <si>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</si>
  <si>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</si>
  <si>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</si>
  <si>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</si>
  <si>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</si>
  <si>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</si>
  <si>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</si>
  <si>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</si>
  <si>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</si>
  <si>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</si>
  <si>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</si>
  <si>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</si>
  <si>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</si>
  <si>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</si>
  <si>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</si>
  <si>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</si>
  <si>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</si>
  <si>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</si>
  <si>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</si>
  <si>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</si>
  <si>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</si>
  <si>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</si>
  <si>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</si>
  <si>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</si>
  <si>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</si>
  <si>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</si>
  <si>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</si>
  <si>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</si>
  <si>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</si>
  <si>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</si>
  <si>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</si>
  <si>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</si>
  <si>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</si>
  <si>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</si>
  <si>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</si>
  <si>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</si>
  <si>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神奈川県秦野市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</si>
  <si>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</si>
  <si>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</si>
  <si>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</si>
  <si>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</si>
  <si>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</si>
  <si>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</si>
  <si>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</si>
  <si>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</si>
  <si>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</si>
  <si>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</si>
  <si>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</si>
  <si>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</si>
  <si>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</si>
  <si>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</si>
  <si>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</si>
  <si>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</si>
  <si>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</si>
  <si>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</si>
  <si>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</si>
  <si>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</si>
  <si>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</si>
  <si>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</si>
  <si>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</si>
  <si>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</si>
  <si>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</si>
  <si>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</si>
  <si>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</si>
  <si>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</si>
  <si>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</si>
  <si>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</si>
  <si>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</si>
  <si>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</si>
  <si>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</si>
  <si>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</si>
  <si>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</si>
  <si>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</si>
  <si>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</si>
  <si>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</si>
  <si>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</si>
  <si>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</si>
  <si>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</si>
  <si>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</si>
  <si>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</si>
  <si>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</si>
  <si>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</si>
  <si>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</si>
  <si>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</si>
  <si>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</si>
  <si>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</si>
  <si>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</si>
  <si>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</si>
  <si>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</si>
  <si>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</si>
  <si>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</si>
  <si>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</si>
  <si>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</si>
  <si>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</si>
  <si>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</si>
  <si>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</si>
  <si>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</si>
  <si>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</si>
  <si>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</si>
  <si>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</si>
  <si>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</si>
  <si>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</si>
  <si>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</si>
  <si>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</si>
  <si>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</si>
  <si>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</si>
  <si>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</si>
  <si>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</si>
  <si>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</si>
  <si>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</si>
  <si>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</si>
  <si>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</si>
  <si>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</si>
  <si>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</si>
  <si>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</si>
  <si>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</si>
  <si>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</si>
  <si>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</si>
  <si>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</si>
  <si>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</si>
  <si>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</si>
  <si>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</si>
  <si>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</si>
  <si>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</si>
  <si>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</si>
  <si>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</si>
  <si>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</si>
  <si>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</si>
  <si>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</si>
  <si>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</si>
  <si>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</si>
  <si>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</si>
  <si>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</si>
  <si>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</si>
  <si>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</si>
  <si>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</si>
  <si>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</si>
  <si>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</si>
  <si>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</si>
  <si>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</si>
  <si>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</si>
  <si>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</si>
  <si>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</si>
  <si>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</si>
  <si>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</si>
  <si>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</si>
  <si>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</si>
  <si>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</si>
  <si>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</si>
  <si>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</si>
  <si>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</si>
  <si>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</si>
  <si>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</si>
  <si>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</si>
  <si>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</si>
  <si>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</si>
  <si>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</si>
  <si>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</si>
  <si>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</si>
  <si>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</si>
  <si>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</si>
  <si>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</si>
  <si>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</si>
  <si>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</si>
  <si>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</si>
  <si>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</si>
  <si>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</si>
  <si>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</si>
  <si>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</si>
  <si>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</si>
  <si>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</si>
  <si>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</si>
  <si>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</si>
  <si>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</si>
  <si>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</si>
  <si>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</si>
  <si>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</si>
  <si>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</si>
  <si>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</si>
  <si>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</si>
  <si>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</si>
  <si>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</si>
  <si>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</si>
  <si>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</si>
  <si>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</si>
  <si>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</si>
  <si>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</si>
  <si>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</si>
  <si>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</si>
  <si>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</si>
  <si>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神奈川県秦野市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</si>
  <si>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</si>
  <si>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</si>
  <si>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</si>
  <si>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</si>
  <si>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</si>
  <si>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</si>
  <si>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</si>
  <si>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</si>
  <si>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</si>
  <si>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</si>
  <si>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</si>
  <si>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</si>
  <si>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</si>
  <si>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</si>
  <si>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</si>
  <si>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</si>
  <si>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</si>
  <si>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</si>
  <si>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</si>
  <si>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</si>
  <si>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</si>
  <si>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</si>
  <si>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</si>
  <si>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</si>
  <si>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</si>
  <si>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</si>
  <si>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</si>
  <si>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</si>
  <si>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</si>
  <si>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</si>
  <si>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</si>
  <si>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</si>
  <si>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</si>
  <si>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</si>
  <si>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</si>
  <si>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</si>
  <si>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</si>
  <si>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</si>
  <si>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</si>
  <si>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</si>
  <si>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</si>
  <si>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</si>
  <si>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</si>
  <si>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</si>
  <si>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</si>
  <si>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</si>
  <si>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</si>
  <si>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</si>
  <si>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</si>
  <si>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</si>
  <si>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</si>
  <si>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</si>
  <si>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</si>
  <si>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</si>
  <si>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</si>
  <si>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</si>
  <si>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</si>
  <si>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</si>
  <si>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</si>
  <si>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</si>
  <si>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</si>
  <si>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</si>
  <si>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</si>
  <si>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</si>
  <si>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</si>
  <si>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</si>
  <si>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</si>
  <si>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</si>
  <si>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</si>
  <si>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</si>
  <si>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</si>
  <si>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</si>
  <si>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</si>
  <si>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</si>
  <si>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</si>
  <si>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</si>
  <si>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</si>
  <si>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</si>
  <si>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</si>
  <si>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</si>
  <si>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</si>
  <si>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</si>
  <si>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</si>
  <si>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</si>
  <si>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</si>
  <si>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</si>
  <si>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</si>
  <si>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</si>
  <si>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</si>
  <si>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</si>
  <si>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</si>
  <si>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</si>
  <si>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</si>
  <si>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</si>
  <si>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</si>
  <si>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</si>
  <si>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</si>
  <si>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</si>
  <si>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</si>
  <si>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</si>
  <si>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</si>
  <si>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</si>
  <si>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</si>
  <si>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</si>
  <si>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</si>
  <si>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</si>
  <si>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</si>
  <si>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</si>
  <si>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</si>
  <si>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</si>
  <si>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</si>
  <si>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</si>
  <si>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</si>
  <si>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</si>
  <si>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</si>
  <si>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</si>
  <si>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</si>
  <si>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</si>
  <si>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</si>
  <si>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</si>
  <si>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</si>
  <si>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</si>
  <si>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</si>
  <si>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</si>
  <si>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</si>
  <si>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</si>
  <si>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</si>
  <si>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</si>
  <si>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</si>
  <si>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</si>
  <si>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</si>
  <si>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</si>
  <si>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</si>
  <si>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</si>
  <si>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</si>
  <si>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</si>
  <si>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</si>
  <si>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</si>
  <si>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</si>
  <si>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</si>
  <si>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</si>
  <si>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</si>
  <si>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</si>
  <si>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</si>
  <si>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</si>
  <si>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</si>
  <si>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</si>
  <si>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</si>
  <si>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</si>
  <si>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</si>
  <si>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</si>
  <si>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</si>
  <si>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</si>
  <si>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</si>
  <si>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</si>
  <si>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</si>
  <si>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</si>
  <si>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</si>
  <si>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</si>
  <si>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</si>
  <si>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</si>
  <si>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</si>
  <si>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</si>
  <si>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</si>
  <si>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</si>
  <si>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</si>
  <si>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</si>
  <si>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</si>
  <si>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</si>
  <si>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</si>
  <si>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</si>
  <si>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</si>
  <si>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</si>
  <si>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</si>
  <si>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</si>
  <si>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</si>
  <si>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</si>
  <si>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</si>
  <si>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</si>
  <si>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</si>
  <si>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</si>
  <si>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</si>
  <si>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</si>
  <si>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</si>
  <si>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</si>
  <si>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</si>
  <si>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</si>
  <si>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</si>
  <si>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</si>
  <si>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</si>
  <si>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</si>
  <si>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</si>
  <si>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</si>
  <si>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</si>
  <si>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4.03</t>
  </si>
  <si>
    <t>▲ 3.19</t>
  </si>
  <si>
    <t>▲ 2.69</t>
  </si>
  <si>
    <t>▲ 1.22</t>
  </si>
  <si>
    <t>一般会計</t>
  </si>
  <si>
    <t>水道事業会計</t>
  </si>
  <si>
    <t>公共下水道事業会計</t>
  </si>
  <si>
    <t>介護保険事業特別会計</t>
  </si>
  <si>
    <t>後期高齢者医療事業特別会計</t>
  </si>
  <si>
    <t>国民健康保険事業特別会計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</si>
  <si>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</si>
  <si>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</si>
  <si>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</si>
  <si>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</si>
  <si>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</si>
  <si>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</si>
  <si>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</si>
  <si>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</si>
  <si>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</si>
  <si>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秦野市伊勢原市環境衛生組合</t>
    <rPh sb="0" eb="3">
      <t>ハダノシ</t>
    </rPh>
    <rPh sb="3" eb="7">
      <t>イセハラシ</t>
    </rPh>
    <rPh sb="7" eb="9">
      <t>カンキョウ</t>
    </rPh>
    <rPh sb="9" eb="11">
      <t>エイセイ</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</si>
  <si>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</si>
  <si>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</si>
  <si>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金目川水害予防組合</t>
    <rPh sb="0" eb="2">
      <t>カナメ</t>
    </rPh>
    <rPh sb="2" eb="3">
      <t>ガワ</t>
    </rPh>
    <rPh sb="3" eb="5">
      <t>スイガイ</t>
    </rPh>
    <rPh sb="5" eb="7">
      <t>ヨボウ</t>
    </rPh>
    <rPh sb="7" eb="9">
      <t>クミアイ</t>
    </rPh>
    <phoneticPr fontId="2"/>
  </si>
  <si>
    <t>秦野市土地開発公社</t>
    <rPh sb="0" eb="3">
      <t>ハダノシ</t>
    </rPh>
    <rPh sb="3" eb="5">
      <t>トチ</t>
    </rPh>
    <rPh sb="5" eb="7">
      <t>カイハツ</t>
    </rPh>
    <rPh sb="7" eb="9">
      <t>コウシャ</t>
    </rPh>
    <phoneticPr fontId="2"/>
  </si>
  <si>
    <t>秦野市学校保全公社</t>
    <rPh sb="0" eb="3">
      <t>ハダノシ</t>
    </rPh>
    <rPh sb="3" eb="5">
      <t>ガッコウ</t>
    </rPh>
    <rPh sb="5" eb="7">
      <t>ホゼン</t>
    </rPh>
    <rPh sb="7" eb="9">
      <t>コウシャ</t>
    </rPh>
    <phoneticPr fontId="2"/>
  </si>
  <si>
    <t>秦野市スポーツ協会</t>
    <rPh sb="0" eb="3">
      <t>ハダノシ</t>
    </rPh>
    <rPh sb="7" eb="9">
      <t>キョウカイ</t>
    </rPh>
    <phoneticPr fontId="2"/>
  </si>
  <si>
    <t>〇</t>
    <phoneticPr fontId="2"/>
  </si>
  <si>
    <t>-</t>
    <phoneticPr fontId="2"/>
  </si>
  <si>
    <t>ふるさと基金</t>
    <rPh sb="4" eb="6">
      <t>キキン</t>
    </rPh>
    <phoneticPr fontId="5"/>
  </si>
  <si>
    <t>新型コロナウイルス感染症対策利子補給基金</t>
    <rPh sb="0" eb="2">
      <t>シンガタ</t>
    </rPh>
    <rPh sb="9" eb="12">
      <t>カンセンショウ</t>
    </rPh>
    <rPh sb="12" eb="14">
      <t>タイサク</t>
    </rPh>
    <rPh sb="14" eb="20">
      <t>リシホキュウキキン</t>
    </rPh>
    <phoneticPr fontId="5"/>
  </si>
  <si>
    <t>公共施設整備基金</t>
    <rPh sb="0" eb="2">
      <t>コウキョウ</t>
    </rPh>
    <rPh sb="2" eb="4">
      <t>シセツ</t>
    </rPh>
    <rPh sb="4" eb="8">
      <t>セイビキキン</t>
    </rPh>
    <phoneticPr fontId="5"/>
  </si>
  <si>
    <t>職員退職給与準備基金</t>
    <rPh sb="0" eb="2">
      <t>ショクイン</t>
    </rPh>
    <rPh sb="2" eb="4">
      <t>タイショク</t>
    </rPh>
    <rPh sb="4" eb="6">
      <t>キュウヨ</t>
    </rPh>
    <rPh sb="6" eb="10">
      <t>ジュンビキキン</t>
    </rPh>
    <phoneticPr fontId="5"/>
  </si>
  <si>
    <t>文化振興基金</t>
    <rPh sb="0" eb="6">
      <t>ブンカシンコウキキン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</si>
  <si>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</si>
  <si>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</si>
  <si>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</si>
  <si>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</si>
  <si>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</si>
  <si>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</si>
  <si>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</si>
  <si>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</si>
  <si>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</si>
  <si>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</si>
  <si>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</si>
  <si>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比較して高い水準にある。一方で、実質公債費比率は、類似団体と比較して低い水準となっているものの、臨時財政対策債の元金償還額の増加により、対前年度比で0.2ポイント増加している。
　平成29年度以降は、市債の発行額が償還額を上回っている状態が続き、このことが令和3年度に将来負担比率と実質公債費比率をそれぞれ上昇させた要因となっている。今後は、中長期的な財政見通しを立てたうえで、将来世代に過度な負担を残すことのないよう計画的に市債を活用していく。</t>
    <rPh sb="142" eb="144">
      <t>レイワ</t>
    </rPh>
    <rPh sb="145" eb="147">
      <t>ネンド</t>
    </rPh>
    <phoneticPr fontId="5"/>
  </si>
  <si>
    <t>　将来負担比率は、3年連続で減少してきたが、令和3年度は、債務負担行為に基づく支出予定額（学校給食設備整備・運営事業費）を新たに追加したことなどにより、対前年度比で1.8ポイント増加した。類似団体と比較すると高い水準にあり、その差は年々大きくなっている。一方で、有形固定資産減価償却率は、道路の更新を計画的に実施してきたことなどにより、類似団体よりも低い水準となっており、将来の財政負担を見据えながら、施設の更新を進めたことによるものと考えられる。
　今後は、中長期的な財政見通しを立て、財政負担を平準化しながら、「公共施設等総合管理計画」や個別施設計画に基づき、老朽化対策に取り組んでいく。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</si>
</sst>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8729-449B-8B4E-761DE1B4DA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37277</c:v>
                </c:pt>
                <c:pt idx="1">
                  <c:v>24784</c:v>
                </c:pt>
                <c:pt idx="2">
                  <c:v>23990</c:v>
                </c:pt>
                <c:pt idx="3">
                  <c:v>32182</c:v>
                </c:pt>
                <c:pt idx="4">
                  <c:v>26367</c:v>
                </c:pt>
              </c:numCache>
            </c:numRef>
          </c:val>
          <c:smooth val="0"/>
          <c:extLst>
            <c:ext xmlns:c16="http://schemas.microsoft.com/office/drawing/2014/chart" uri="{C3380CC4-5D6E-409C-BE32-E72D297353CC}">
              <c16:uniqueId val="{00000001-8729-449B-8B4E-761DE1B4DA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8.2100000000000009</c:v>
                </c:pt>
                <c:pt idx="1">
                  <c:v>6.08</c:v>
                </c:pt>
                <c:pt idx="2">
                  <c:v>3.31</c:v>
                </c:pt>
                <c:pt idx="3">
                  <c:v>5.74</c:v>
                </c:pt>
                <c:pt idx="4">
                  <c:v>10.69</c:v>
                </c:pt>
              </c:numCache>
            </c:numRef>
          </c:val>
          <c:extLst>
            <c:ext xmlns:c16="http://schemas.microsoft.com/office/drawing/2014/chart" uri="{C3380CC4-5D6E-409C-BE32-E72D297353CC}">
              <c16:uniqueId val="{00000000-ABB6-49CD-90C5-CDC09B22E7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c:v>
                </c:pt>
                <c:pt idx="1">
                  <c:v>8.74</c:v>
                </c:pt>
                <c:pt idx="2">
                  <c:v>10.87</c:v>
                </c:pt>
                <c:pt idx="3">
                  <c:v>7.68</c:v>
                </c:pt>
                <c:pt idx="4">
                  <c:v>10.79</c:v>
                </c:pt>
              </c:numCache>
            </c:numRef>
          </c:val>
          <c:extLst>
            <c:ext xmlns:c16="http://schemas.microsoft.com/office/drawing/2014/chart" uri="{C3380CC4-5D6E-409C-BE32-E72D297353CC}">
              <c16:uniqueId val="{00000001-ABB6-49CD-90C5-CDC09B22E7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-4.03</c:v>
                </c:pt>
                <c:pt idx="1">
                  <c:v>-3.19</c:v>
                </c:pt>
                <c:pt idx="2">
                  <c:v>-2.69</c:v>
                </c:pt>
                <c:pt idx="3">
                  <c:v>-1.22</c:v>
                </c:pt>
                <c:pt idx="4">
                  <c:v>6.57</c:v>
                </c:pt>
              </c:numCache>
            </c:numRef>
          </c:val>
          <c:smooth val="0"/>
          <c:extLst>
            <c:ext xmlns:c16="http://schemas.microsoft.com/office/drawing/2014/chart" uri="{C3380CC4-5D6E-409C-BE32-E72D297353CC}">
              <c16:uniqueId val="{00000002-ABB6-49CD-90C5-CDC09B22E7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39-4BD4-96C8-CB3D27A2CF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39-4BD4-96C8-CB3D27A2CF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39-4BD4-96C8-CB3D27A2CF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639-4BD4-96C8-CB3D27A2CF5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1.1000000000000001</c:v>
                </c:pt>
                <c:pt idx="2">
                  <c:v>#N/A</c:v>
                </c:pt>
                <c:pt idx="3">
                  <c:v>0.08</c:v>
                </c:pt>
                <c:pt idx="4">
                  <c:v>#N/A</c:v>
                </c:pt>
                <c:pt idx="5">
                  <c:v>0.04</c:v>
                </c:pt>
                <c:pt idx="6">
                  <c:v>#N/A</c:v>
                </c:pt>
                <c:pt idx="7">
                  <c:v>0.06</c:v>
                </c:pt>
                <c:pt idx="8">
                  <c:v>#N/A</c:v>
                </c:pt>
                <c:pt idx="9">
                  <c:v>0.02</c:v>
                </c:pt>
              </c:numCache>
            </c:numRef>
          </c:val>
          <c:extLst>
            <c:ext xmlns:c16="http://schemas.microsoft.com/office/drawing/2014/chart" uri="{C3380CC4-5D6E-409C-BE32-E72D297353CC}">
              <c16:uniqueId val="{00000004-5639-4BD4-96C8-CB3D27A2CF5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0.34</c:v>
                </c:pt>
                <c:pt idx="4">
                  <c:v>#N/A</c:v>
                </c:pt>
                <c:pt idx="5">
                  <c:v>0.36</c:v>
                </c:pt>
                <c:pt idx="6">
                  <c:v>#N/A</c:v>
                </c:pt>
                <c:pt idx="7">
                  <c:v>0.44</c:v>
                </c:pt>
                <c:pt idx="8">
                  <c:v>#N/A</c:v>
                </c:pt>
                <c:pt idx="9">
                  <c:v>0.27</c:v>
                </c:pt>
              </c:numCache>
            </c:numRef>
          </c:val>
          <c:extLst>
            <c:ext xmlns:c16="http://schemas.microsoft.com/office/drawing/2014/chart" uri="{C3380CC4-5D6E-409C-BE32-E72D297353CC}">
              <c16:uniqueId val="{00000005-5639-4BD4-96C8-CB3D27A2CF5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0.93</c:v>
                </c:pt>
                <c:pt idx="4">
                  <c:v>#N/A</c:v>
                </c:pt>
                <c:pt idx="5">
                  <c:v>0.39</c:v>
                </c:pt>
                <c:pt idx="6">
                  <c:v>#N/A</c:v>
                </c:pt>
                <c:pt idx="7">
                  <c:v>0.44</c:v>
                </c:pt>
                <c:pt idx="8">
                  <c:v>#N/A</c:v>
                </c:pt>
                <c:pt idx="9">
                  <c:v>0.55000000000000004</c:v>
                </c:pt>
              </c:numCache>
            </c:numRef>
          </c:val>
          <c:extLst>
            <c:ext xmlns:c16="http://schemas.microsoft.com/office/drawing/2014/chart" uri="{C3380CC4-5D6E-409C-BE32-E72D297353CC}">
              <c16:uniqueId val="{00000006-5639-4BD4-96C8-CB3D27A2CF5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1.92</c:v>
                </c:pt>
                <c:pt idx="2">
                  <c:v>#N/A</c:v>
                </c:pt>
                <c:pt idx="3">
                  <c:v>2.79</c:v>
                </c:pt>
                <c:pt idx="4">
                  <c:v>#N/A</c:v>
                </c:pt>
                <c:pt idx="5">
                  <c:v>3.46</c:v>
                </c:pt>
                <c:pt idx="6">
                  <c:v>#N/A</c:v>
                </c:pt>
                <c:pt idx="7">
                  <c:v>3.81</c:v>
                </c:pt>
                <c:pt idx="8">
                  <c:v>#N/A</c:v>
                </c:pt>
                <c:pt idx="9">
                  <c:v>3.33</c:v>
                </c:pt>
              </c:numCache>
            </c:numRef>
          </c:val>
          <c:extLst>
            <c:ext xmlns:c16="http://schemas.microsoft.com/office/drawing/2014/chart" uri="{C3380CC4-5D6E-409C-BE32-E72D297353CC}">
              <c16:uniqueId val="{00000007-5639-4BD4-96C8-CB3D27A2CF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6.35</c:v>
                </c:pt>
                <c:pt idx="2">
                  <c:v>#N/A</c:v>
                </c:pt>
                <c:pt idx="3">
                  <c:v>6.94</c:v>
                </c:pt>
                <c:pt idx="4">
                  <c:v>#N/A</c:v>
                </c:pt>
                <c:pt idx="5">
                  <c:v>6.95</c:v>
                </c:pt>
                <c:pt idx="6">
                  <c:v>#N/A</c:v>
                </c:pt>
                <c:pt idx="7">
                  <c:v>6.84</c:v>
                </c:pt>
                <c:pt idx="8">
                  <c:v>#N/A</c:v>
                </c:pt>
                <c:pt idx="9">
                  <c:v>6.82</c:v>
                </c:pt>
              </c:numCache>
            </c:numRef>
          </c:val>
          <c:extLst>
            <c:ext xmlns:c16="http://schemas.microsoft.com/office/drawing/2014/chart" uri="{C3380CC4-5D6E-409C-BE32-E72D297353CC}">
              <c16:uniqueId val="{00000008-5639-4BD4-96C8-CB3D27A2CF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8.1999999999999993</c:v>
                </c:pt>
                <c:pt idx="2">
                  <c:v>#N/A</c:v>
                </c:pt>
                <c:pt idx="3">
                  <c:v>6.07</c:v>
                </c:pt>
                <c:pt idx="4">
                  <c:v>#N/A</c:v>
                </c:pt>
                <c:pt idx="5">
                  <c:v>3.31</c:v>
                </c:pt>
                <c:pt idx="6">
                  <c:v>#N/A</c:v>
                </c:pt>
                <c:pt idx="7">
                  <c:v>5.74</c:v>
                </c:pt>
                <c:pt idx="8">
                  <c:v>#N/A</c:v>
                </c:pt>
                <c:pt idx="9">
                  <c:v>10.68</c:v>
                </c:pt>
              </c:numCache>
            </c:numRef>
          </c:val>
          <c:extLst>
            <c:ext xmlns:c16="http://schemas.microsoft.com/office/drawing/2014/chart" uri="{C3380CC4-5D6E-409C-BE32-E72D297353CC}">
              <c16:uniqueId val="{00000009-5639-4BD4-96C8-CB3D27A2CF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5118</c:v>
                </c:pt>
                <c:pt idx="5">
                  <c:v>5140</c:v>
                </c:pt>
                <c:pt idx="8">
                  <c:v>5186</c:v>
                </c:pt>
                <c:pt idx="11">
                  <c:v>5120</c:v>
                </c:pt>
                <c:pt idx="14">
                  <c:v>5032</c:v>
                </c:pt>
              </c:numCache>
            </c:numRef>
          </c:val>
          <c:extLst>
            <c:ext xmlns:c16="http://schemas.microsoft.com/office/drawing/2014/chart" uri="{C3380CC4-5D6E-409C-BE32-E72D297353CC}">
              <c16:uniqueId val="{00000000-81A8-43DF-8CE8-F4D33699FA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A8-43DF-8CE8-F4D33699FA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136</c:v>
                </c:pt>
                <c:pt idx="3">
                  <c:v>134</c:v>
                </c:pt>
                <c:pt idx="6">
                  <c:v>132</c:v>
                </c:pt>
                <c:pt idx="9">
                  <c:v>130</c:v>
                </c:pt>
                <c:pt idx="12">
                  <c:v>202</c:v>
                </c:pt>
              </c:numCache>
            </c:numRef>
          </c:val>
          <c:extLst>
            <c:ext xmlns:c16="http://schemas.microsoft.com/office/drawing/2014/chart" uri="{C3380CC4-5D6E-409C-BE32-E72D297353CC}">
              <c16:uniqueId val="{00000002-81A8-43DF-8CE8-F4D33699FA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305</c:v>
                </c:pt>
                <c:pt idx="3">
                  <c:v>304</c:v>
                </c:pt>
                <c:pt idx="6">
                  <c:v>320</c:v>
                </c:pt>
                <c:pt idx="9">
                  <c:v>384</c:v>
                </c:pt>
                <c:pt idx="12">
                  <c:v>411</c:v>
                </c:pt>
              </c:numCache>
            </c:numRef>
          </c:val>
          <c:extLst>
            <c:ext xmlns:c16="http://schemas.microsoft.com/office/drawing/2014/chart" uri="{C3380CC4-5D6E-409C-BE32-E72D297353CC}">
              <c16:uniqueId val="{00000003-81A8-43DF-8CE8-F4D33699FA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1822</c:v>
                </c:pt>
                <c:pt idx="3">
                  <c:v>1765</c:v>
                </c:pt>
                <c:pt idx="6">
                  <c:v>1681</c:v>
                </c:pt>
                <c:pt idx="9">
                  <c:v>1655</c:v>
                </c:pt>
                <c:pt idx="12">
                  <c:v>1525</c:v>
                </c:pt>
              </c:numCache>
            </c:numRef>
          </c:val>
          <c:extLst>
            <c:ext xmlns:c16="http://schemas.microsoft.com/office/drawing/2014/chart" uri="{C3380CC4-5D6E-409C-BE32-E72D297353CC}">
              <c16:uniqueId val="{00000004-81A8-43DF-8CE8-F4D33699FA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A8-43DF-8CE8-F4D33699FA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A8-43DF-8CE8-F4D33699FA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3345</c:v>
                </c:pt>
                <c:pt idx="3">
                  <c:v>3266</c:v>
                </c:pt>
                <c:pt idx="6">
                  <c:v>3220</c:v>
                </c:pt>
                <c:pt idx="9">
                  <c:v>3338</c:v>
                </c:pt>
                <c:pt idx="12">
                  <c:v>3444</c:v>
                </c:pt>
              </c:numCache>
            </c:numRef>
          </c:val>
          <c:extLst>
            <c:ext xmlns:c16="http://schemas.microsoft.com/office/drawing/2014/chart" uri="{C3380CC4-5D6E-409C-BE32-E72D297353CC}">
              <c16:uniqueId val="{00000007-81A8-43DF-8CE8-F4D33699FA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490</c:v>
                </c:pt>
                <c:pt idx="2">
                  <c:v>#N/A</c:v>
                </c:pt>
                <c:pt idx="3">
                  <c:v>#N/A</c:v>
                </c:pt>
                <c:pt idx="4">
                  <c:v>329</c:v>
                </c:pt>
                <c:pt idx="5">
                  <c:v>#N/A</c:v>
                </c:pt>
                <c:pt idx="6">
                  <c:v>#N/A</c:v>
                </c:pt>
                <c:pt idx="7">
                  <c:v>167</c:v>
                </c:pt>
                <c:pt idx="8">
                  <c:v>#N/A</c:v>
                </c:pt>
                <c:pt idx="9">
                  <c:v>#N/A</c:v>
                </c:pt>
                <c:pt idx="10">
                  <c:v>387</c:v>
                </c:pt>
                <c:pt idx="11">
                  <c:v>#N/A</c:v>
                </c:pt>
                <c:pt idx="12">
                  <c:v>#N/A</c:v>
                </c:pt>
                <c:pt idx="13">
                  <c:v>550</c:v>
                </c:pt>
                <c:pt idx="14">
                  <c:v>#N/A</c:v>
                </c:pt>
              </c:numCache>
            </c:numRef>
          </c:val>
          <c:smooth val="0"/>
          <c:extLst>
            <c:ext xmlns:c16="http://schemas.microsoft.com/office/drawing/2014/chart" uri="{C3380CC4-5D6E-409C-BE32-E72D297353CC}">
              <c16:uniqueId val="{00000008-81A8-43DF-8CE8-F4D33699FA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42720</c:v>
                </c:pt>
                <c:pt idx="5">
                  <c:v>42333</c:v>
                </c:pt>
                <c:pt idx="8">
                  <c:v>42003</c:v>
                </c:pt>
                <c:pt idx="11">
                  <c:v>41453</c:v>
                </c:pt>
                <c:pt idx="14">
                  <c:v>40608</c:v>
                </c:pt>
              </c:numCache>
            </c:numRef>
          </c:val>
          <c:extLst>
            <c:ext xmlns:c16="http://schemas.microsoft.com/office/drawing/2014/chart" uri="{C3380CC4-5D6E-409C-BE32-E72D297353CC}">
              <c16:uniqueId val="{00000000-AF41-4670-B84D-60DCA209A6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15426</c:v>
                </c:pt>
                <c:pt idx="5">
                  <c:v>15454</c:v>
                </c:pt>
                <c:pt idx="8">
                  <c:v>15686</c:v>
                </c:pt>
                <c:pt idx="11">
                  <c:v>15142</c:v>
                </c:pt>
                <c:pt idx="14">
                  <c:v>14531</c:v>
                </c:pt>
              </c:numCache>
            </c:numRef>
          </c:val>
          <c:extLst>
            <c:ext xmlns:c16="http://schemas.microsoft.com/office/drawing/2014/chart" uri="{C3380CC4-5D6E-409C-BE32-E72D297353CC}">
              <c16:uniqueId val="{00000001-AF41-4670-B84D-60DCA209A6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4078</c:v>
                </c:pt>
                <c:pt idx="5">
                  <c:v>4667</c:v>
                </c:pt>
                <c:pt idx="8">
                  <c:v>5457</c:v>
                </c:pt>
                <c:pt idx="11">
                  <c:v>4834</c:v>
                </c:pt>
                <c:pt idx="14">
                  <c:v>5891</c:v>
                </c:pt>
              </c:numCache>
            </c:numRef>
          </c:val>
          <c:extLst>
            <c:ext xmlns:c16="http://schemas.microsoft.com/office/drawing/2014/chart" uri="{C3380CC4-5D6E-409C-BE32-E72D297353CC}">
              <c16:uniqueId val="{00000002-AF41-4670-B84D-60DCA209A6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41-4670-B84D-60DCA209A6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41-4670-B84D-60DCA209A6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1830</c:v>
                </c:pt>
                <c:pt idx="3">
                  <c:v>1540</c:v>
                </c:pt>
                <c:pt idx="6">
                  <c:v>1271</c:v>
                </c:pt>
                <c:pt idx="9">
                  <c:v>1111</c:v>
                </c:pt>
                <c:pt idx="12">
                  <c:v>1022</c:v>
                </c:pt>
              </c:numCache>
            </c:numRef>
          </c:val>
          <c:extLst>
            <c:ext xmlns:c16="http://schemas.microsoft.com/office/drawing/2014/chart" uri="{C3380CC4-5D6E-409C-BE32-E72D297353CC}">
              <c16:uniqueId val="{00000005-AF41-4670-B84D-60DCA209A6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6439</c:v>
                </c:pt>
                <c:pt idx="3">
                  <c:v>6201</c:v>
                </c:pt>
                <c:pt idx="6">
                  <c:v>6465</c:v>
                </c:pt>
                <c:pt idx="9">
                  <c:v>6383</c:v>
                </c:pt>
                <c:pt idx="12">
                  <c:v>6401</c:v>
                </c:pt>
              </c:numCache>
            </c:numRef>
          </c:val>
          <c:extLst>
            <c:ext xmlns:c16="http://schemas.microsoft.com/office/drawing/2014/chart" uri="{C3380CC4-5D6E-409C-BE32-E72D297353CC}">
              <c16:uniqueId val="{00000006-AF41-4670-B84D-60DCA209A6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3868</c:v>
                </c:pt>
                <c:pt idx="3">
                  <c:v>3758</c:v>
                </c:pt>
                <c:pt idx="6">
                  <c:v>3454</c:v>
                </c:pt>
                <c:pt idx="9">
                  <c:v>3067</c:v>
                </c:pt>
                <c:pt idx="12">
                  <c:v>2664</c:v>
                </c:pt>
              </c:numCache>
            </c:numRef>
          </c:val>
          <c:extLst>
            <c:ext xmlns:c16="http://schemas.microsoft.com/office/drawing/2014/chart" uri="{C3380CC4-5D6E-409C-BE32-E72D297353CC}">
              <c16:uniqueId val="{00000007-AF41-4670-B84D-60DCA209A6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23577</c:v>
                </c:pt>
                <c:pt idx="3">
                  <c:v>22052</c:v>
                </c:pt>
                <c:pt idx="6">
                  <c:v>20188</c:v>
                </c:pt>
                <c:pt idx="9">
                  <c:v>18919</c:v>
                </c:pt>
                <c:pt idx="12">
                  <c:v>17427</c:v>
                </c:pt>
              </c:numCache>
            </c:numRef>
          </c:val>
          <c:extLst>
            <c:ext xmlns:c16="http://schemas.microsoft.com/office/drawing/2014/chart" uri="{C3380CC4-5D6E-409C-BE32-E72D297353CC}">
              <c16:uniqueId val="{00000008-AF41-4670-B84D-60DCA209A6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1944</c:v>
                </c:pt>
                <c:pt idx="3">
                  <c:v>1829</c:v>
                </c:pt>
                <c:pt idx="6">
                  <c:v>1715</c:v>
                </c:pt>
                <c:pt idx="9">
                  <c:v>1600</c:v>
                </c:pt>
                <c:pt idx="12">
                  <c:v>3165</c:v>
                </c:pt>
              </c:numCache>
            </c:numRef>
          </c:val>
          <c:extLst>
            <c:ext xmlns:c16="http://schemas.microsoft.com/office/drawing/2014/chart" uri="{C3380CC4-5D6E-409C-BE32-E72D297353CC}">
              <c16:uniqueId val="{00000009-AF41-4670-B84D-60DCA209A6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33820</c:v>
                </c:pt>
                <c:pt idx="3">
                  <c:v>33987</c:v>
                </c:pt>
                <c:pt idx="6">
                  <c:v>34658</c:v>
                </c:pt>
                <c:pt idx="9">
                  <c:v>35088</c:v>
                </c:pt>
                <c:pt idx="12">
                  <c:v>35887</c:v>
                </c:pt>
              </c:numCache>
            </c:numRef>
          </c:val>
          <c:extLst>
            <c:ext xmlns:c16="http://schemas.microsoft.com/office/drawing/2014/chart" uri="{C3380CC4-5D6E-409C-BE32-E72D297353CC}">
              <c16:uniqueId val="{0000000A-AF41-4670-B84D-60DCA209A6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9254</c:v>
                </c:pt>
                <c:pt idx="2">
                  <c:v>#N/A</c:v>
                </c:pt>
                <c:pt idx="3">
                  <c:v>#N/A</c:v>
                </c:pt>
                <c:pt idx="4">
                  <c:v>6913</c:v>
                </c:pt>
                <c:pt idx="5">
                  <c:v>#N/A</c:v>
                </c:pt>
                <c:pt idx="6">
                  <c:v>#N/A</c:v>
                </c:pt>
                <c:pt idx="7">
                  <c:v>4604</c:v>
                </c:pt>
                <c:pt idx="8">
                  <c:v>#N/A</c:v>
                </c:pt>
                <c:pt idx="9">
                  <c:v>#N/A</c:v>
                </c:pt>
                <c:pt idx="10">
                  <c:v>4739</c:v>
                </c:pt>
                <c:pt idx="11">
                  <c:v>#N/A</c:v>
                </c:pt>
                <c:pt idx="12">
                  <c:v>#N/A</c:v>
                </c:pt>
                <c:pt idx="13">
                  <c:v>5533</c:v>
                </c:pt>
                <c:pt idx="14">
                  <c:v>#N/A</c:v>
                </c:pt>
              </c:numCache>
            </c:numRef>
          </c:val>
          <c:smooth val="0"/>
          <c:extLst>
            <c:ext xmlns:c16="http://schemas.microsoft.com/office/drawing/2014/chart" uri="{C3380CC4-5D6E-409C-BE32-E72D297353CC}">
              <c16:uniqueId val="{0000000B-AF41-4670-B84D-60DCA209A6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3237</c:v>
                </c:pt>
                <c:pt idx="1">
                  <c:v>2346</c:v>
                </c:pt>
                <c:pt idx="2">
                  <c:v>3477</c:v>
                </c:pt>
              </c:numCache>
            </c:numRef>
          </c:val>
          <c:extLst>
            <c:ext xmlns:c16="http://schemas.microsoft.com/office/drawing/2014/chart" uri="{C3380CC4-5D6E-409C-BE32-E72D297353CC}">
              <c16:uniqueId val="{00000000-4A00-491E-8BB5-C04349D0CB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A00-491E-8BB5-C04349D0CB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943</c:v>
                </c:pt>
                <c:pt idx="1">
                  <c:v>1405</c:v>
                </c:pt>
                <c:pt idx="2">
                  <c:v>1324</c:v>
                </c:pt>
              </c:numCache>
            </c:numRef>
          </c:val>
          <c:extLst>
            <c:ext xmlns:c16="http://schemas.microsoft.com/office/drawing/2014/chart" uri="{C3380CC4-5D6E-409C-BE32-E72D297353CC}">
              <c16:uniqueId val="{00000002-4A00-491E-8BB5-C04349D0CB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{42161AD4-D8BF-4EB7-A574-1B28B7554C2C}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DD-44A8-A774-CD38494596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{E0EB421D-EB55-49EA-81CC-EB93D05B15E7}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DD-44A8-A774-CD38494596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{7B346AF8-7756-482D-A793-10F412782333}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DD-44A8-A774-CD38494596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{DCEAC5DE-4CF4-45E9-A376-B0AF40587398}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DD-44A8-A774-CD38494596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{78FEDBDD-D2A1-452C-85F4-39AE4DCE83FA}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DD-44A8-A774-CD38494596A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{4D06DC1B-BA30-4B4A-BAA0-5323B2C83CD4}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DD-44A8-A774-CD38494596A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{7954D9DE-15ED-4C25-A7FB-059E1767EA01}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DD-44A8-A774-CD38494596A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{5B82484D-97A3-4C50-A66D-470BC0985574}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DD-44A8-A774-CD38494596A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{5E662F13-E05E-4E89-AC6A-51DBB62715F4}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DD-44A8-A774-CD38494596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57.3</c:v>
                </c:pt>
                <c:pt idx="24">
                  <c:v>58.4</c:v>
                </c:pt>
                <c:pt idx="32">
                  <c:v>59.2</c:v>
                </c:pt>
              </c:numCache>
            </c:numRef>
          </c:xVal>
          <c:yVal>
            <c:numRef>
              <c:f>公会計指標分析・財政指標組合せ分析表!$BP$51:$DC$51</c:f>
              <c:numCache>
                <c:formatCode>#,##0.0;"▲ "#,##0.0</c:formatCode>
                <c:ptCount val="40"/>
                <c:pt idx="16">
                  <c:v>17.600000000000001</c:v>
                </c:pt>
                <c:pt idx="24">
                  <c:v>17.5</c:v>
                </c:pt>
                <c:pt idx="32">
                  <c:v>19.3</c:v>
                </c:pt>
              </c:numCache>
            </c:numRef>
          </c:yVal>
          <c:smooth val="0"/>
          <c:extLst>
            <c:ext xmlns:c16="http://schemas.microsoft.com/office/drawing/2014/chart" uri="{C3380CC4-5D6E-409C-BE32-E72D297353CC}">
              <c16:uniqueId val="{00000009-4DDD-44A8-A774-CD38494596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{ECD5F620-ABFC-473E-B5BF-9D8B01EDAE5E}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DD-44A8-A774-CD38494596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{819D03BF-03FC-4A20-AA63-245FAAB402EE}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DD-44A8-A774-CD38494596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{3E5A344C-5A1D-42F9-8FBE-C983A2C6FD09}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DD-44A8-A774-CD38494596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{ACE410D5-1273-4B81-B613-0B8E0CF5A57E}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DD-44A8-A774-CD38494596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{FDB46343-11B8-41CD-85D2-B7BA4C28BD5A}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DD-44A8-A774-CD38494596A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{EB23F6B1-81EA-4AAB-9EB4-D791306101F9}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DD-44A8-A774-CD38494596A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{AB041DEA-FF36-45DA-81CD-03E4D002742D}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DD-44A8-A774-CD38494596A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{33069C99-28E5-45DB-BD44-7E5A6721F687}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DD-44A8-A774-CD38494596A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{1A79E6CE-0E27-4A98-973E-11F1B4A20E0A}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DD-44A8-A774-CD38494596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61</c:v>
                </c:pt>
                <c:pt idx="32">
                  <c:v>62.1</c:v>
                </c:pt>
              </c:numCache>
            </c:numRef>
          </c:xVal>
          <c:yVal>
            <c:numRef>
              <c:f>公会計指標分析・財政指標組合せ分析表!$BP$55:$DC$55</c:f>
              <c:numCache>
                <c:formatCode>#,##0.0;"▲ "#,##0.0</c:formatCode>
                <c:ptCount val="40"/>
                <c:pt idx="16">
                  <c:v>11.2</c:v>
                </c:pt>
                <c:pt idx="24">
                  <c:v>7.1</c:v>
                </c:pt>
                <c:pt idx="32">
                  <c:v>5</c:v>
                </c:pt>
              </c:numCache>
            </c:numRef>
          </c:yVal>
          <c:smooth val="0"/>
          <c:extLst>
            <c:ext xmlns:c16="http://schemas.microsoft.com/office/drawing/2014/chart" uri="{C3380CC4-5D6E-409C-BE32-E72D297353CC}">
              <c16:uniqueId val="{00000013-4DDD-44A8-A774-CD38494596AC}"/>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{28103B5B-FC13-4A00-A825-587F0C97B610}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2FE-47FA-87C8-A80A819DDA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{813BF99A-DFC3-40D5-9D2D-A1121F1F8EA8}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FE-47FA-87C8-A80A819DDA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{94387677-C6AB-4364-8FC1-B4009A09AC30}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FE-47FA-87C8-A80A819DDA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{5D926C73-0D62-4844-AD34-B34D36A58B2B}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FE-47FA-87C8-A80A819DDA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{ECF093A2-7871-4574-884C-0837F61DE6AB}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FE-47FA-87C8-A80A819DDA2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{D0C3C628-6DE3-4CED-A1D3-26C3F4FE57A4}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2FE-47FA-87C8-A80A819DDA24}"/>
                </c:ext>
              </c:extLst>
            </c:dLbl>
            <c:dLbl>
              <c:idx val="16"/>
              <c:layout>
                <c:manualLayout>
                  <c:x val="-3.4310845302750435E-2"/>
                  <c:y val="-8.49540415930603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{76CE79E0-D2F6-47F0-9677-AE0A7D5034D3}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2FE-47FA-87C8-A80A819DDA24}"/>
                </c:ext>
              </c:extLst>
            </c:dLbl>
            <c:dLbl>
              <c:idx val="24"/>
              <c:layout>
                <c:manualLayout>
                  <c:x val="-2.8829840147400865E-2"/>
                  <c:y val="-4.55542716077120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{D417AA38-B14C-457B-BE77-D443F8A285E4}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2FE-47FA-87C8-A80A819DDA24}"/>
                </c:ext>
              </c:extLst>
            </c:dLbl>
            <c:dLbl>
              <c:idx val="32"/>
              <c:layout>
                <c:manualLayout>
                  <c:x val="-3.1570342725075584E-2"/>
                  <c:y val="-5.674128557504005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{02E38949-8BFD-47D7-B57F-658308A9AFC0}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2FE-47FA-87C8-A80A819DDA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2.2000000000000002</c:v>
                </c:pt>
                <c:pt idx="16">
                  <c:v>1.2</c:v>
                </c:pt>
                <c:pt idx="24">
                  <c:v>1.1000000000000001</c:v>
                </c:pt>
                <c:pt idx="32">
                  <c:v>1.3</c:v>
                </c:pt>
              </c:numCache>
            </c:numRef>
          </c:xVal>
          <c:yVal>
            <c:numRef>
              <c:f>公会計指標分析・財政指標組合せ分析表!$BP$73:$DC$73</c:f>
              <c:numCache>
                <c:formatCode>#,##0.0;"▲ "#,##0.0</c:formatCode>
                <c:ptCount val="40"/>
                <c:pt idx="0">
                  <c:v>36</c:v>
                </c:pt>
                <c:pt idx="8">
                  <c:v>26.7</c:v>
                </c:pt>
                <c:pt idx="16">
                  <c:v>17.600000000000001</c:v>
                </c:pt>
                <c:pt idx="24">
                  <c:v>17.5</c:v>
                </c:pt>
                <c:pt idx="32">
                  <c:v>19.3</c:v>
                </c:pt>
              </c:numCache>
            </c:numRef>
          </c:yVal>
          <c:smooth val="0"/>
          <c:extLst>
            <c:ext xmlns:c16="http://schemas.microsoft.com/office/drawing/2014/chart" uri="{C3380CC4-5D6E-409C-BE32-E72D297353CC}">
              <c16:uniqueId val="{00000009-D2FE-47FA-87C8-A80A819DDA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{73E4F529-552B-4CE0-BF73-3C60DBB6EA26}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2FE-47FA-87C8-A80A819DDA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{062FBC61-654A-41C9-9D9C-02085CAE3E5D}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FE-47FA-87C8-A80A819DDA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{0270C577-3367-42FC-B02F-818428520481}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FE-47FA-87C8-A80A819DDA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{63CC5857-83BE-4699-92F8-D98D05F3AC02}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FE-47FA-87C8-A80A819DDA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{6D6A33BB-D5D9-41F7-A9DF-B9E3344A4B65}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FE-47FA-87C8-A80A819DDA24}"/>
                </c:ext>
              </c:extLst>
            </c:dLbl>
            <c:dLbl>
              <c:idx val="8"/>
              <c:layout>
                <c:manualLayout>
                  <c:x val="0"/>
                  <c:y val="1.19086352760826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{C9258F3E-C378-4B57-B893-E1C869320063}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2FE-47FA-87C8-A80A819DDA24}"/>
                </c:ext>
              </c:extLst>
            </c:dLbl>
            <c:dLbl>
              <c:idx val="16"/>
              <c:layout>
                <c:manualLayout>
                  <c:x val="0"/>
                  <c:y val="-1.19086352760826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{375872E1-B88B-416E-9DAA-008760838211}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2FE-47FA-87C8-A80A819DDA2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{555DE8F2-F83F-439E-8619-E7413000C22C}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2FE-47FA-87C8-A80A819DDA2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{B4CA61D9-3CA6-4F59-A4EC-A1054EE4D00E}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2FE-47FA-87C8-A80A819DDA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D2FE-47FA-87C8-A80A819DDA24}"/>
            </c:ext>
          </c:extLst>
        </c:ser>
        <c:dLbls>
          <c:showLegendKey val="0"/>
          <c:showVal val="1"/>
          <c:showCatName val="0"/>
          <c:showSerName val="0"/>
          <c:showPercent val="0"/>
          <c:showBubbleSize val="0"/>
        </c:dLbls>
        <c:axId val="84219776"/>
        <c:axId val="84234240"/>
      </c:scatterChart>
      <c:valAx>
        <c:axId val="84219776"/>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実質公債費比率の分子は、前年度と比べて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これは、元利償還金等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百万円増加したことに加え、算入公債費等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が増加した要因は、平成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年度に借り入れた臨時財政対策債の元金償還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が通年化したことに</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伴う元利償還金の増加や、斎場の増築に伴い秦野市伊勢原市環境衛生組合が起こした地方債の元利償還金に対する負担金の増加によるものである。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が減少した要因は、秦野駅南部（今泉）土地区画整理事業費（都市計画事業）の進捗による事業費の増に伴い、都市計画税充当可能額が減少したためである。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今後も、プライマリーバランスや将来の公債費負担を考慮した適正な市債の借入れに努める。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満期一括償還地方債は採用しておらず、減債基金は設置していない。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将来負担比率の分子は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これは、将来負担額</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ことに加え、</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した要因は、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月からの中学校完全給食の実施に当たり、債務負担行為を設定した学校給食センターの完成に伴い、債務負担行為に基づく支出予定額が増加したこと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が減少した要因は、都市計画税収の減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よる充当可能特定歳入の減少などによるものである。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今後も、プライマリーバランスや将来の公債費負担を考慮した適正な市債の借入れを行うとともに、適正な規模の財政調整基金残高を確保することにより、将来世代において財政の自由度を狭めない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持続可能な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財政運営に努める。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神奈川県秦野市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新型感染症の影響により事業資金の融資を受けた中小企業者等に継続した支援を行うため、地方創生臨時交付金を活用して、新型コロナウイルス感染症対策利子補給基金を設置し、</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百万円を積み立てた。一方で、新型感染症対策事業等の財源として、財政調整基金から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1,153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百万円を取り崩したため、前年度に比べて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3,751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百万円となった。</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普通交付税の再算定により追加交付された、臨時財政対策債償還基金費分を</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財政調整基金に</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積み立てたこと</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など</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1,131</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たほか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職員退職給与準備基金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取崩しを行わず、</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人事異動に伴い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公営企業及び一部事務組合からの負担金を積み立てたことにより、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したことなどから、全体で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財政調整基金は、災害など不測の事態への備えとして標準財政規模の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％となる約</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を適正な残高</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の目安とし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、確保に努め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ている。今後も、適正規模の残高を確保しつつ、自然災害や新型感染症対策など、迅速な対応を要する財政需要に活用する。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また、その他特定目的基金は、各基金の設置目的に沿って、適正な管理、運用に努める。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・ふるさと基金：市の発展のために全国の寄附者から寄せられた寄附金を活用し、その特性を生かしたまちづくりに役立てる。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・新型コロナウイルス感染症対策利子補給基金：新型感染症の感染拡大の影響により事業資金の融資を受けた中小企業者を支援する。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・公共施設整備基金：教育施設、公園その他の公用又は公共用に供する施設（公共施設）の整備を目的とする寄附金等を積み立て、公共施設の整備を図る。</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・ふるさと基金：</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308</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を積み立てた</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、寄附者が指定した使途に沿った事業の財源とするため</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433</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百万円を取り崩し</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たことで、</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124</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・新型コロナウイルス感染症対策利子補給基金：新型感染症の影響により事業資金の融資を受けた中小企業者等に継続して支援を行うため、</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百万円を取り崩した。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・職員退職給与準備基金：取崩しを行わず、公営企業及び一部事務組合からの負担金を積み立てたことにより、</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38</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百万円増加した。</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・ふるさと基金：寄附者が指定した使途に沿った事業を実施するため、適正に管理、運用し、事業の早期実現を図る。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・職員退職給与準備基金：退職手当の支払に係る年度間の不均衡を調整するため、一定規模の確保に努める。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鶴巻温泉駅南口周辺整備や秦野駅南部（今泉）土地区画整理事業等の大規模事業に伴い、不足する財源を補填するため、大きく取り崩したことから、残高の目安している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百万円を確保することができなかった。しかし、令和元年度は、取崩額を抑制したことで</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百万円を超える残高を確保した。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年度は、新型感染症対策事業等の財源として、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1,153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百万円を取り崩したため、残高が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2,346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百万円と、再び</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年度は、普通交付税の再算定により追加交付された、臨時財政対策債償還基金費分を積み立てたことから、積立額が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百万円となったことに加え、実質収支の増加により、決算剰余金による歳計剰余金処分は前年度と比べて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百万円を積み立てた。一方で取崩額は、新型感染症対策事業の財源として新型コロナウイルス感染症対応地方創生臨時交付金を活用したことや令和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年度普通交付税の算定結果に基づき、臨時財政対策債の予算を補正し、発行可能額まで増額する一方で財政調整基金繰入額の予算を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697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百万円としたことから、年度末現在高は、前年度末と比べて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1,131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災害など不測の事態への備えとして標準財政規模の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％となる約</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を適正な残高として確保に努めて</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いる。今後も、適正規模の残高を確保しつつ、自然災害や新型感染症対策など、迅速な対応を要する財政需要に活用する。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減債基金については該当なし</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減債基金については該当なし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159,985
156,277
103.76
60,427,945
56,559,400
3,442,196
32,214,793
35,886,515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当市の有形固定資産は、約半分を道路が占めており、その更新等の状況が有形固定資産減価償却率に大きく影響している。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そのため、当市では、昭和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年代に建設した庁舎や学校施設をはじめ、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年を経過した建物が多くあるものの、道路の計画的な更新を進めていることにより、有形固定資産減価償却率は、類似団体及び全国平均と比較して低い水準となっている。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月に策定した「公共施設等総合管理計画」や付随する個別施設計画に基づき、施設の老朽化対策を進めていく。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81" name="楕円 80"/>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82" name="有形固定資産減価償却率該当値テキスト"/>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88688</xdr:rowOff>
    </xdr:to>
    <xdr:cxnSp macro="">
      <xdr:nvCxnSpPr>
        <xdr:cNvPr id="84" name="直線コネクタ 83"/>
        <xdr:cNvCxnSpPr/>
      </xdr:nvCxnSpPr>
      <xdr:spPr>
        <a:xfrm>
          <a:off x="4051300" y="597492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5" name="楕円 84"/>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59902</xdr:rowOff>
    </xdr:to>
    <xdr:cxnSp macro="">
      <xdr:nvCxnSpPr>
        <xdr:cNvPr id="86" name="直線コネクタ 85"/>
        <xdr:cNvCxnSpPr/>
      </xdr:nvCxnSpPr>
      <xdr:spPr>
        <a:xfrm>
          <a:off x="3289300" y="593534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87"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88" name="n_2aveValue有形固定資産減価償却率"/>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89"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0"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1" name="n_1mainValue有形固定資産減価償却率"/>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2" name="n_2mainValue有形固定資産減価償却率"/>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年度に普通交付税交付額及び臨時財政対策債発行可能額が増額したことにより、対前年度比で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ポイント低下しているものの、類似団体及び全国平均と比較して高い水準となっている。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今後、大規模改修や建替えを行う場合には、中長期的な財政見通しを立てたうえで、将来に過度な負担を残すことのないよう計画的な市債の発行に努めていく。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1" name="直線コネクタ 120"/>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2" name="債務償還比率最小値テキスト"/>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3" name="直線コネクタ 122"/>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26" name="債務償還比率平均値テキスト"/>
        <xdr:cNvSpPr txBox="1"/>
      </xdr:nvSpPr>
      <xdr:spPr>
        <a:xfrm>
          <a:off x="14846300" y="5799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27" name="フローチャート: 判断 126"/>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28" name="フローチャート: 判断 127"/>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29" name="フローチャート: 判断 128"/>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0" name="フローチャート: 判断 129"/>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1" name="フローチャート: 判断 130"/>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59129</xdr:rowOff>
    </xdr:from>
    <xdr:to>
      <xdr:col>76</xdr:col>
      <xdr:colOff>73025</xdr:colOff>
      <xdr:row>31</xdr:row>
      <xdr:rowOff>160729</xdr:rowOff>
    </xdr:to>
    <xdr:sp macro="" textlink="">
      <xdr:nvSpPr>
        <xdr:cNvPr id="137" name="楕円 136"/>
        <xdr:cNvSpPr/>
      </xdr:nvSpPr>
      <xdr:spPr>
        <a:xfrm>
          <a:off x="14744700" y="61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37556</xdr:rowOff>
    </xdr:from>
    <xdr:ext cx="469744" cy="259045"/>
    <xdr:sp macro="" textlink="">
      <xdr:nvSpPr>
        <xdr:cNvPr id="138" name="債務償還比率該当値テキスト"/>
        <xdr:cNvSpPr txBox="1"/>
      </xdr:nvSpPr>
      <xdr:spPr>
        <a:xfrm>
          <a:off x="14846300" y="61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79481</xdr:rowOff>
    </xdr:from>
    <xdr:to>
      <xdr:col>72</xdr:col>
      <xdr:colOff>123825</xdr:colOff>
      <xdr:row>34</xdr:row>
      <xdr:rowOff>9631</xdr:rowOff>
    </xdr:to>
    <xdr:sp macro="" textlink="">
      <xdr:nvSpPr>
        <xdr:cNvPr id="139" name="楕円 138"/>
        <xdr:cNvSpPr/>
      </xdr:nvSpPr>
      <xdr:spPr>
        <a:xfrm>
          <a:off x="14033500" y="65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109929</xdr:rowOff>
    </xdr:from>
    <xdr:to>
      <xdr:col>76</xdr:col>
      <xdr:colOff>22225</xdr:colOff>
      <xdr:row>33</xdr:row>
      <xdr:rowOff>130281</xdr:rowOff>
    </xdr:to>
    <xdr:cxnSp macro="">
      <xdr:nvCxnSpPr>
        <xdr:cNvPr id="140" name="直線コネクタ 139"/>
        <xdr:cNvCxnSpPr/>
      </xdr:nvCxnSpPr>
      <xdr:spPr>
        <a:xfrm flipV="1">
          <a:off x="14084300" y="6196404"/>
          <a:ext cx="711200" cy="36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104489</xdr:rowOff>
    </xdr:from>
    <xdr:to>
      <xdr:col>68</xdr:col>
      <xdr:colOff>123825</xdr:colOff>
      <xdr:row>34</xdr:row>
      <xdr:rowOff>34639</xdr:rowOff>
    </xdr:to>
    <xdr:sp macro="" textlink="">
      <xdr:nvSpPr>
        <xdr:cNvPr id="141" name="楕円 140"/>
        <xdr:cNvSpPr/>
      </xdr:nvSpPr>
      <xdr:spPr>
        <a:xfrm>
          <a:off x="13271500" y="6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130281</xdr:rowOff>
    </xdr:from>
    <xdr:to>
      <xdr:col>72</xdr:col>
      <xdr:colOff>73025</xdr:colOff>
      <xdr:row>33</xdr:row>
      <xdr:rowOff>155289</xdr:rowOff>
    </xdr:to>
    <xdr:cxnSp macro="">
      <xdr:nvCxnSpPr>
        <xdr:cNvPr id="142" name="直線コネクタ 141"/>
        <xdr:cNvCxnSpPr/>
      </xdr:nvCxnSpPr>
      <xdr:spPr>
        <a:xfrm flipV="1">
          <a:off x="13322300" y="6559656"/>
          <a:ext cx="762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142991</xdr:rowOff>
    </xdr:from>
    <xdr:to>
      <xdr:col>64</xdr:col>
      <xdr:colOff>123825</xdr:colOff>
      <xdr:row>34</xdr:row>
      <xdr:rowOff>73141</xdr:rowOff>
    </xdr:to>
    <xdr:sp macro="" textlink="">
      <xdr:nvSpPr>
        <xdr:cNvPr id="143" name="楕円 142"/>
        <xdr:cNvSpPr/>
      </xdr:nvSpPr>
      <xdr:spPr>
        <a:xfrm>
          <a:off x="12509500" y="65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155289</xdr:rowOff>
    </xdr:from>
    <xdr:to>
      <xdr:col>68</xdr:col>
      <xdr:colOff>73025</xdr:colOff>
      <xdr:row>34</xdr:row>
      <xdr:rowOff>22341</xdr:rowOff>
    </xdr:to>
    <xdr:cxnSp macro="">
      <xdr:nvCxnSpPr>
        <xdr:cNvPr id="144" name="直線コネクタ 143"/>
        <xdr:cNvCxnSpPr/>
      </xdr:nvCxnSpPr>
      <xdr:spPr>
        <a:xfrm flipV="1">
          <a:off x="12560300" y="6584664"/>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84889</xdr:rowOff>
    </xdr:from>
    <xdr:to>
      <xdr:col>60</xdr:col>
      <xdr:colOff>123825</xdr:colOff>
      <xdr:row>35</xdr:row>
      <xdr:rowOff>15039</xdr:rowOff>
    </xdr:to>
    <xdr:sp macro="" textlink="">
      <xdr:nvSpPr>
        <xdr:cNvPr id="145" name="楕円 144"/>
        <xdr:cNvSpPr/>
      </xdr:nvSpPr>
      <xdr:spPr>
        <a:xfrm>
          <a:off x="11747500" y="66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22341</xdr:rowOff>
    </xdr:from>
    <xdr:to>
      <xdr:col>64</xdr:col>
      <xdr:colOff>73025</xdr:colOff>
      <xdr:row>34</xdr:row>
      <xdr:rowOff>135689</xdr:rowOff>
    </xdr:to>
    <xdr:cxnSp macro="">
      <xdr:nvCxnSpPr>
        <xdr:cNvPr id="146" name="直線コネクタ 145"/>
        <xdr:cNvCxnSpPr/>
      </xdr:nvCxnSpPr>
      <xdr:spPr>
        <a:xfrm flipV="1">
          <a:off x="11798300" y="6623166"/>
          <a:ext cx="762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47" name="n_1aveValue債務償還比率"/>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48" name="n_2aveValue債務償還比率"/>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49" name="n_3aveValue債務償還比率"/>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0" name="n_4aveValue債務償還比率"/>
        <xdr:cNvSpPr txBox="1"/>
      </xdr:nvSpPr>
      <xdr:spPr>
        <a:xfrm>
          <a:off x="11563427" y="60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758</xdr:rowOff>
    </xdr:from>
    <xdr:ext cx="469744" cy="259045"/>
    <xdr:sp macro="" textlink="">
      <xdr:nvSpPr>
        <xdr:cNvPr id="151" name="n_1mainValue債務償還比率"/>
        <xdr:cNvSpPr txBox="1"/>
      </xdr:nvSpPr>
      <xdr:spPr>
        <a:xfrm>
          <a:off x="13836727" y="66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25766</xdr:rowOff>
    </xdr:from>
    <xdr:ext cx="469744" cy="259045"/>
    <xdr:sp macro="" textlink="">
      <xdr:nvSpPr>
        <xdr:cNvPr id="152" name="n_2mainValue債務償還比率"/>
        <xdr:cNvSpPr txBox="1"/>
      </xdr:nvSpPr>
      <xdr:spPr>
        <a:xfrm>
          <a:off x="13087427" y="662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64268</xdr:rowOff>
    </xdr:from>
    <xdr:ext cx="469744" cy="259045"/>
    <xdr:sp macro="" textlink="">
      <xdr:nvSpPr>
        <xdr:cNvPr id="153" name="n_3mainValue債務償還比率"/>
        <xdr:cNvSpPr txBox="1"/>
      </xdr:nvSpPr>
      <xdr:spPr>
        <a:xfrm>
          <a:off x="12325427" y="66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6166</xdr:rowOff>
    </xdr:from>
    <xdr:ext cx="469744" cy="259045"/>
    <xdr:sp macro="" textlink="">
      <xdr:nvSpPr>
        <xdr:cNvPr id="154" name="n_4mainValue債務償還比率"/>
        <xdr:cNvSpPr txBox="1"/>
      </xdr:nvSpPr>
      <xdr:spPr>
        <a:xfrm>
          <a:off x="11563427" y="67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159,985
156,277
103.76
60,427,945
56,559,400
3,442,196
32,214,793
35,886,515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5" name="【道路】&#10;有形固定資産減価償却率該当値テキスト"/>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64770</xdr:rowOff>
    </xdr:to>
    <xdr:cxnSp macro="">
      <xdr:nvCxnSpPr>
        <xdr:cNvPr id="77" name="直線コネクタ 76"/>
        <xdr:cNvCxnSpPr/>
      </xdr:nvCxnSpPr>
      <xdr:spPr>
        <a:xfrm>
          <a:off x="3797300" y="65586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43543</xdr:rowOff>
    </xdr:to>
    <xdr:cxnSp macro="">
      <xdr:nvCxnSpPr>
        <xdr:cNvPr id="79" name="直線コネクタ 78"/>
        <xdr:cNvCxnSpPr/>
      </xdr:nvCxnSpPr>
      <xdr:spPr>
        <a:xfrm>
          <a:off x="2908300" y="65341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0" name="n_1aveValue【道路】&#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1" name="n_2aveValue【道路】&#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2" name="n_3aveValue【道路】&#10;有形固定資産減価償却率"/>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3" name="n_4aveValue【道路】&#10;有形固定資産減価償却率"/>
        <xdr:cNvSpPr txBox="1"/>
      </xdr:nvSpPr>
      <xdr:spPr>
        <a:xfrm>
          <a:off x="927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110870</xdr:rowOff>
    </xdr:from>
    <xdr:ext cx="405111" cy="259045"/>
    <xdr:sp macro="" textlink="">
      <xdr:nvSpPr>
        <xdr:cNvPr id="84" name="n_1mainValue【道路】&#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5"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07" name="直線コネクタ 106"/>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08"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09" name="直線コネクタ 108"/>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0"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1" name="直線コネクタ 110"/>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2" name="【道路】&#10;一人当たり延長平均値テキスト"/>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3" name="フローチャート: 判断 112"/>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14" name="フローチャート: 判断 113"/>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15" name="フローチャート: 判断 114"/>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16" name="フローチャート: 判断 115"/>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17" name="フローチャート: 判断 116"/>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65451</xdr:rowOff>
    </xdr:from>
    <xdr:to>
      <xdr:col>55</xdr:col>
      <xdr:colOff>50800</xdr:colOff>
      <xdr:row>40</xdr:row>
      <xdr:rowOff>167051</xdr:rowOff>
    </xdr:to>
    <xdr:sp macro="" textlink="">
      <xdr:nvSpPr>
        <xdr:cNvPr id="123" name="楕円 122"/>
        <xdr:cNvSpPr/>
      </xdr:nvSpPr>
      <xdr:spPr>
        <a:xfrm>
          <a:off x="10426700" y="6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43878</xdr:rowOff>
    </xdr:from>
    <xdr:ext cx="469744" cy="259045"/>
    <xdr:sp macro="" textlink="">
      <xdr:nvSpPr>
        <xdr:cNvPr id="124" name="【道路】&#10;一人当たり延長該当値テキスト"/>
        <xdr:cNvSpPr txBox="1"/>
      </xdr:nvSpPr>
      <xdr:spPr>
        <a:xfrm>
          <a:off x="10515600" y="690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66411</xdr:rowOff>
    </xdr:from>
    <xdr:to>
      <xdr:col>50</xdr:col>
      <xdr:colOff>165100</xdr:colOff>
      <xdr:row>40</xdr:row>
      <xdr:rowOff>168011</xdr:rowOff>
    </xdr:to>
    <xdr:sp macro="" textlink="">
      <xdr:nvSpPr>
        <xdr:cNvPr id="125" name="楕円 124"/>
        <xdr:cNvSpPr/>
      </xdr:nvSpPr>
      <xdr:spPr>
        <a:xfrm>
          <a:off x="9588500" y="69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116251</xdr:rowOff>
    </xdr:from>
    <xdr:to>
      <xdr:col>55</xdr:col>
      <xdr:colOff>0</xdr:colOff>
      <xdr:row>40</xdr:row>
      <xdr:rowOff>117211</xdr:rowOff>
    </xdr:to>
    <xdr:cxnSp macro="">
      <xdr:nvCxnSpPr>
        <xdr:cNvPr id="126" name="直線コネクタ 125"/>
        <xdr:cNvCxnSpPr/>
      </xdr:nvCxnSpPr>
      <xdr:spPr>
        <a:xfrm flipV="1">
          <a:off x="9639300" y="6974251"/>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67508</xdr:rowOff>
    </xdr:from>
    <xdr:to>
      <xdr:col>46</xdr:col>
      <xdr:colOff>38100</xdr:colOff>
      <xdr:row>40</xdr:row>
      <xdr:rowOff>169108</xdr:rowOff>
    </xdr:to>
    <xdr:sp macro="" textlink="">
      <xdr:nvSpPr>
        <xdr:cNvPr id="127" name="楕円 126"/>
        <xdr:cNvSpPr/>
      </xdr:nvSpPr>
      <xdr:spPr>
        <a:xfrm>
          <a:off x="8699500" y="69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117211</xdr:rowOff>
    </xdr:from>
    <xdr:to>
      <xdr:col>50</xdr:col>
      <xdr:colOff>114300</xdr:colOff>
      <xdr:row>40</xdr:row>
      <xdr:rowOff>118308</xdr:rowOff>
    </xdr:to>
    <xdr:cxnSp macro="">
      <xdr:nvCxnSpPr>
        <xdr:cNvPr id="128" name="直線コネクタ 127"/>
        <xdr:cNvCxnSpPr/>
      </xdr:nvCxnSpPr>
      <xdr:spPr>
        <a:xfrm flipV="1">
          <a:off x="8750300" y="697521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29" name="n_1aveValue【道路】&#10;一人当たり延長"/>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30" name="n_2aveValue【道路】&#10;一人当たり延長"/>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31" name="n_3aveValue【道路】&#10;一人当たり延長"/>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32" name="n_4aveValue【道路】&#10;一人当たり延長"/>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159138</xdr:rowOff>
    </xdr:from>
    <xdr:ext cx="469744" cy="259045"/>
    <xdr:sp macro="" textlink="">
      <xdr:nvSpPr>
        <xdr:cNvPr id="133" name="n_1mainValue【道路】&#10;一人当たり延長"/>
        <xdr:cNvSpPr txBox="1"/>
      </xdr:nvSpPr>
      <xdr:spPr>
        <a:xfrm>
          <a:off x="9391727" y="701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160235</xdr:rowOff>
    </xdr:from>
    <xdr:ext cx="469744" cy="259045"/>
    <xdr:sp macro="" textlink="">
      <xdr:nvSpPr>
        <xdr:cNvPr id="134" name="n_2mainValue【道路】&#10;一人当たり延長"/>
        <xdr:cNvSpPr txBox="1"/>
      </xdr:nvSpPr>
      <xdr:spPr>
        <a:xfrm>
          <a:off x="8515427" y="70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60" name="直線コネクタ 159"/>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61"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62" name="直線コネクタ 16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63"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4" name="直線コネクタ 163"/>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65"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66" name="フローチャート: 判断 165"/>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67" name="フローチャート: 判断 166"/>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68" name="フローチャート: 判断 167"/>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69" name="フローチャート: 判断 168"/>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70" name="フローチャート: 判断 169"/>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76" name="楕円 175"/>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50454</xdr:rowOff>
    </xdr:from>
    <xdr:ext cx="405111" cy="259045"/>
    <xdr:sp macro="" textlink="">
      <xdr:nvSpPr>
        <xdr:cNvPr id="177" name="【橋りょう・トンネル】&#10;有形固定資産減価償却率該当値テキスト"/>
        <xdr:cNvSpPr txBox="1"/>
      </xdr:nvSpPr>
      <xdr:spPr>
        <a:xfrm>
          <a:off x="4673600" y="1016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78" name="楕円 177"/>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78377</xdr:rowOff>
    </xdr:to>
    <xdr:cxnSp macro="">
      <xdr:nvCxnSpPr>
        <xdr:cNvPr id="179" name="直線コネクタ 178"/>
        <xdr:cNvCxnSpPr/>
      </xdr:nvCxnSpPr>
      <xdr:spPr>
        <a:xfrm>
          <a:off x="3797300" y="103637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80" name="楕円 179"/>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76744</xdr:rowOff>
    </xdr:to>
    <xdr:cxnSp macro="">
      <xdr:nvCxnSpPr>
        <xdr:cNvPr id="181" name="直線コネクタ 180"/>
        <xdr:cNvCxnSpPr/>
      </xdr:nvCxnSpPr>
      <xdr:spPr>
        <a:xfrm>
          <a:off x="2908300" y="103343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82" name="n_1ave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83"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84"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185" name="n_4aveValue【橋りょう・トンネル】&#10;有形固定資産減価償却率"/>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186" name="n_1mainValue【橋りょう・トンネル】&#10;有形固定資産減価償却率"/>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187" name="n_2mainValue【橋りょう・トンネル】&#10;有形固定資産減価償却率"/>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07" name="直線コネクタ 206"/>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08"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09" name="直線コネクタ 208"/>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10"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11" name="直線コネクタ 210"/>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12" name="【橋りょう・トンネル】&#10;一人当たり有形固定資産（償却資産）額平均値テキスト"/>
        <xdr:cNvSpPr txBox="1"/>
      </xdr:nvSpPr>
      <xdr:spPr>
        <a:xfrm>
          <a:off x="10515600" y="1034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13" name="フローチャート: 判断 212"/>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14" name="フローチャート: 判断 213"/>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15" name="フローチャート: 判断 214"/>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16" name="フローチャート: 判断 215"/>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17" name="フローチャート: 判断 216"/>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111495</xdr:rowOff>
    </xdr:from>
    <xdr:to>
      <xdr:col>55</xdr:col>
      <xdr:colOff>50800</xdr:colOff>
      <xdr:row>60</xdr:row>
      <xdr:rowOff>41645</xdr:rowOff>
    </xdr:to>
    <xdr:sp macro="" textlink="">
      <xdr:nvSpPr>
        <xdr:cNvPr id="223" name="楕円 222"/>
        <xdr:cNvSpPr/>
      </xdr:nvSpPr>
      <xdr:spPr>
        <a:xfrm>
          <a:off x="10426700" y="102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134372</xdr:rowOff>
    </xdr:from>
    <xdr:ext cx="599010" cy="259045"/>
    <xdr:sp macro="" textlink="">
      <xdr:nvSpPr>
        <xdr:cNvPr id="224" name="【橋りょう・トンネル】&#10;一人当たり有形固定資産（償却資産）額該当値テキスト"/>
        <xdr:cNvSpPr txBox="1"/>
      </xdr:nvSpPr>
      <xdr:spPr>
        <a:xfrm>
          <a:off x="10515600" y="1007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133148</xdr:rowOff>
    </xdr:from>
    <xdr:to>
      <xdr:col>50</xdr:col>
      <xdr:colOff>165100</xdr:colOff>
      <xdr:row>60</xdr:row>
      <xdr:rowOff>63298</xdr:rowOff>
    </xdr:to>
    <xdr:sp macro="" textlink="">
      <xdr:nvSpPr>
        <xdr:cNvPr id="225" name="楕円 224"/>
        <xdr:cNvSpPr/>
      </xdr:nvSpPr>
      <xdr:spPr>
        <a:xfrm>
          <a:off x="9588500" y="102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162295</xdr:rowOff>
    </xdr:from>
    <xdr:to>
      <xdr:col>55</xdr:col>
      <xdr:colOff>0</xdr:colOff>
      <xdr:row>60</xdr:row>
      <xdr:rowOff>12498</xdr:rowOff>
    </xdr:to>
    <xdr:cxnSp macro="">
      <xdr:nvCxnSpPr>
        <xdr:cNvPr id="226" name="直線コネクタ 225"/>
        <xdr:cNvCxnSpPr/>
      </xdr:nvCxnSpPr>
      <xdr:spPr>
        <a:xfrm flipV="1">
          <a:off x="9639300" y="10277845"/>
          <a:ext cx="8382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138830</xdr:rowOff>
    </xdr:from>
    <xdr:to>
      <xdr:col>46</xdr:col>
      <xdr:colOff>38100</xdr:colOff>
      <xdr:row>60</xdr:row>
      <xdr:rowOff>68980</xdr:rowOff>
    </xdr:to>
    <xdr:sp macro="" textlink="">
      <xdr:nvSpPr>
        <xdr:cNvPr id="227" name="楕円 226"/>
        <xdr:cNvSpPr/>
      </xdr:nvSpPr>
      <xdr:spPr>
        <a:xfrm>
          <a:off x="8699500" y="102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12498</xdr:rowOff>
    </xdr:from>
    <xdr:to>
      <xdr:col>50</xdr:col>
      <xdr:colOff>114300</xdr:colOff>
      <xdr:row>60</xdr:row>
      <xdr:rowOff>18180</xdr:rowOff>
    </xdr:to>
    <xdr:cxnSp macro="">
      <xdr:nvCxnSpPr>
        <xdr:cNvPr id="228" name="直線コネクタ 227"/>
        <xdr:cNvCxnSpPr/>
      </xdr:nvCxnSpPr>
      <xdr:spPr>
        <a:xfrm flipV="1">
          <a:off x="8750300" y="10299498"/>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29" name="n_1aveValue【橋りょう・トンネル】&#10;一人当たり有形固定資産（償却資産）額"/>
        <xdr:cNvSpPr txBox="1"/>
      </xdr:nvSpPr>
      <xdr:spPr>
        <a:xfrm>
          <a:off x="9359411" y="104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30" name="n_2aveValue【橋りょう・トンネル】&#10;一人当たり有形固定資産（償却資産）額"/>
        <xdr:cNvSpPr txBox="1"/>
      </xdr:nvSpPr>
      <xdr:spPr>
        <a:xfrm>
          <a:off x="84831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31" name="n_3aveValue【橋りょう・トンネル】&#10;一人当たり有形固定資産（償却資産）額"/>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32" name="n_4aveValue【橋りょう・トンネル】&#10;一人当たり有形固定資産（償却資産）額"/>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79825</xdr:rowOff>
    </xdr:from>
    <xdr:ext cx="534377" cy="259045"/>
    <xdr:sp macro="" textlink="">
      <xdr:nvSpPr>
        <xdr:cNvPr id="233" name="n_1mainValue【橋りょう・トンネル】&#10;一人当たり有形固定資産（償却資産）額"/>
        <xdr:cNvSpPr txBox="1"/>
      </xdr:nvSpPr>
      <xdr:spPr>
        <a:xfrm>
          <a:off x="9359411" y="100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85507</xdr:rowOff>
    </xdr:from>
    <xdr:ext cx="534377" cy="259045"/>
    <xdr:sp macro="" textlink="">
      <xdr:nvSpPr>
        <xdr:cNvPr id="234" name="n_2mainValue【橋りょう・トンネル】&#10;一人当たり有形固定資産（償却資産）額"/>
        <xdr:cNvSpPr txBox="1"/>
      </xdr:nvSpPr>
      <xdr:spPr>
        <a:xfrm>
          <a:off x="8483111" y="100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6" name="直線コネクタ 2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7" name="テキスト ボックス 24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8" name="直線コネクタ 2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9" name="テキスト ボックス 2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0" name="直線コネクタ 2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1" name="テキスト ボックス 2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2" name="直線コネクタ 2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3" name="テキスト ボックス 2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57" name="直線コネクタ 256"/>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5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9" name="直線コネクタ 25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60" name="【公営住宅】&#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61" name="直線コネクタ 260"/>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62" name="【公営住宅】&#10;有形固定資産減価償却率平均値テキスト"/>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63" name="フローチャート: 判断 262"/>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64" name="フローチャート: 判断 263"/>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65" name="フローチャート: 判断 264"/>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66" name="フローチャート: 判断 265"/>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67" name="フローチャート: 判断 266"/>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xdr:rowOff>
    </xdr:from>
    <xdr:to>
      <xdr:col>24</xdr:col>
      <xdr:colOff>114300</xdr:colOff>
      <xdr:row>81</xdr:row>
      <xdr:rowOff>116332</xdr:rowOff>
    </xdr:to>
    <xdr:sp macro="" textlink="">
      <xdr:nvSpPr>
        <xdr:cNvPr id="273" name="楕円 272"/>
        <xdr:cNvSpPr/>
      </xdr:nvSpPr>
      <xdr:spPr>
        <a:xfrm>
          <a:off x="45847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37609</xdr:rowOff>
    </xdr:from>
    <xdr:ext cx="405111" cy="259045"/>
    <xdr:sp macro="" textlink="">
      <xdr:nvSpPr>
        <xdr:cNvPr id="274" name="【公営住宅】&#10;有形固定資産減価償却率該当値テキスト"/>
        <xdr:cNvSpPr txBox="1"/>
      </xdr:nvSpPr>
      <xdr:spPr>
        <a:xfrm>
          <a:off x="4673600" y="1375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75" name="楕円 274"/>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65532</xdr:rowOff>
    </xdr:to>
    <xdr:cxnSp macro="">
      <xdr:nvCxnSpPr>
        <xdr:cNvPr id="276" name="直線コネクタ 275"/>
        <xdr:cNvCxnSpPr/>
      </xdr:nvCxnSpPr>
      <xdr:spPr>
        <a:xfrm>
          <a:off x="3797300" y="1390268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97028</xdr:rowOff>
    </xdr:from>
    <xdr:to>
      <xdr:col>15</xdr:col>
      <xdr:colOff>101600</xdr:colOff>
      <xdr:row>81</xdr:row>
      <xdr:rowOff>27178</xdr:rowOff>
    </xdr:to>
    <xdr:sp macro="" textlink="">
      <xdr:nvSpPr>
        <xdr:cNvPr id="277" name="楕円 276"/>
        <xdr:cNvSpPr/>
      </xdr:nvSpPr>
      <xdr:spPr>
        <a:xfrm>
          <a:off x="2857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147828</xdr:rowOff>
    </xdr:from>
    <xdr:to>
      <xdr:col>19</xdr:col>
      <xdr:colOff>177800</xdr:colOff>
      <xdr:row>81</xdr:row>
      <xdr:rowOff>15239</xdr:rowOff>
    </xdr:to>
    <xdr:cxnSp macro="">
      <xdr:nvCxnSpPr>
        <xdr:cNvPr id="278" name="直線コネクタ 277"/>
        <xdr:cNvCxnSpPr/>
      </xdr:nvCxnSpPr>
      <xdr:spPr>
        <a:xfrm>
          <a:off x="2908300" y="138638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279" name="n_1aveValue【公営住宅】&#10;有形固定資産減価償却率"/>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280" name="n_2aveValue【公営住宅】&#10;有形固定資産減価償却率"/>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81" name="n_3aveValue【公営住宅】&#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282" name="n_4ave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83"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43705</xdr:rowOff>
    </xdr:from>
    <xdr:ext cx="405111" cy="259045"/>
    <xdr:sp macro="" textlink="">
      <xdr:nvSpPr>
        <xdr:cNvPr id="284" name="n_2mainValue【公営住宅】&#10;有形固定資産減価償却率"/>
        <xdr:cNvSpPr txBox="1"/>
      </xdr:nvSpPr>
      <xdr:spPr>
        <a:xfrm>
          <a:off x="2705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06" name="直線コネクタ 305"/>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07" name="【公営住宅】&#10;一人当たり面積最小値テキスト"/>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08" name="直線コネクタ 307"/>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09" name="【公営住宅】&#10;一人当たり面積最大値テキスト"/>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10" name="直線コネクタ 309"/>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11" name="【公営住宅】&#10;一人当たり面積平均値テキスト"/>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12" name="フローチャート: 判断 311"/>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13" name="フローチャート: 判断 312"/>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14" name="フローチャート: 判断 313"/>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15" name="フローチャート: 判断 314"/>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16" name="フローチャート: 判断 315"/>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113488</xdr:rowOff>
    </xdr:from>
    <xdr:to>
      <xdr:col>55</xdr:col>
      <xdr:colOff>50800</xdr:colOff>
      <xdr:row>86</xdr:row>
      <xdr:rowOff>43638</xdr:rowOff>
    </xdr:to>
    <xdr:sp macro="" textlink="">
      <xdr:nvSpPr>
        <xdr:cNvPr id="322" name="楕円 321"/>
        <xdr:cNvSpPr/>
      </xdr:nvSpPr>
      <xdr:spPr>
        <a:xfrm>
          <a:off x="10426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28415</xdr:rowOff>
    </xdr:from>
    <xdr:ext cx="469744" cy="259045"/>
    <xdr:sp macro="" textlink="">
      <xdr:nvSpPr>
        <xdr:cNvPr id="323" name="【公営住宅】&#10;一人当たり面積該当値テキスト"/>
        <xdr:cNvSpPr txBox="1"/>
      </xdr:nvSpPr>
      <xdr:spPr>
        <a:xfrm>
          <a:off x="10515600" y="146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113488</xdr:rowOff>
    </xdr:from>
    <xdr:to>
      <xdr:col>50</xdr:col>
      <xdr:colOff>165100</xdr:colOff>
      <xdr:row>86</xdr:row>
      <xdr:rowOff>43638</xdr:rowOff>
    </xdr:to>
    <xdr:sp macro="" textlink="">
      <xdr:nvSpPr>
        <xdr:cNvPr id="324" name="楕円 323"/>
        <xdr:cNvSpPr/>
      </xdr:nvSpPr>
      <xdr:spPr>
        <a:xfrm>
          <a:off x="9588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85</xdr:row>
      <xdr:rowOff>164288</xdr:rowOff>
    </xdr:to>
    <xdr:cxnSp macro="">
      <xdr:nvCxnSpPr>
        <xdr:cNvPr id="325" name="直線コネクタ 324"/>
        <xdr:cNvCxnSpPr/>
      </xdr:nvCxnSpPr>
      <xdr:spPr>
        <a:xfrm>
          <a:off x="9639300" y="14737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113488</xdr:rowOff>
    </xdr:from>
    <xdr:to>
      <xdr:col>46</xdr:col>
      <xdr:colOff>38100</xdr:colOff>
      <xdr:row>86</xdr:row>
      <xdr:rowOff>43638</xdr:rowOff>
    </xdr:to>
    <xdr:sp macro="" textlink="">
      <xdr:nvSpPr>
        <xdr:cNvPr id="326" name="楕円 325"/>
        <xdr:cNvSpPr/>
      </xdr:nvSpPr>
      <xdr:spPr>
        <a:xfrm>
          <a:off x="8699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164288</xdr:rowOff>
    </xdr:from>
    <xdr:to>
      <xdr:col>50</xdr:col>
      <xdr:colOff>114300</xdr:colOff>
      <xdr:row>85</xdr:row>
      <xdr:rowOff>164288</xdr:rowOff>
    </xdr:to>
    <xdr:cxnSp macro="">
      <xdr:nvCxnSpPr>
        <xdr:cNvPr id="327" name="直線コネクタ 326"/>
        <xdr:cNvCxnSpPr/>
      </xdr:nvCxnSpPr>
      <xdr:spPr>
        <a:xfrm>
          <a:off x="8750300" y="14737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28" name="n_1aveValue【公営住宅】&#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29" name="n_2aveValue【公営住宅】&#10;一人当たり面積"/>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30" name="n_3aveValue【公営住宅】&#10;一人当たり面積"/>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31" name="n_4aveValue【公営住宅】&#10;一人当たり面積"/>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34765</xdr:rowOff>
    </xdr:from>
    <xdr:ext cx="469744" cy="259045"/>
    <xdr:sp macro="" textlink="">
      <xdr:nvSpPr>
        <xdr:cNvPr id="332" name="n_1mainValue【公営住宅】&#10;一人当たり面積"/>
        <xdr:cNvSpPr txBox="1"/>
      </xdr:nvSpPr>
      <xdr:spPr>
        <a:xfrm>
          <a:off x="93917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34765</xdr:rowOff>
    </xdr:from>
    <xdr:ext cx="469744" cy="259045"/>
    <xdr:sp macro="" textlink="">
      <xdr:nvSpPr>
        <xdr:cNvPr id="333" name="n_2mainValue【公営住宅】&#10;一人当たり面積"/>
        <xdr:cNvSpPr txBox="1"/>
      </xdr:nvSpPr>
      <xdr:spPr>
        <a:xfrm>
          <a:off x="8515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0" name="テキスト ボックス 35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1" name="直線コネクタ 36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2" name="テキスト ボックス 36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3" name="直線コネクタ 36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4" name="テキスト ボックス 36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5" name="直線コネクタ 36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6" name="テキスト ボックス 36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7" name="直線コネクタ 36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8" name="テキスト ボックス 36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0" name="テキスト ボックス 36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372" name="直線コネクタ 371"/>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373"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374" name="直線コネクタ 373"/>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375"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376" name="直線コネクタ 375"/>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377" name="【認定こども園・幼稚園・保育所】&#10;有形固定資産減価償却率平均値テキスト"/>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378" name="フローチャート: 判断 377"/>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79" name="フローチャート: 判断 378"/>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380" name="フローチャート: 判断 379"/>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381" name="フローチャート: 判断 380"/>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382" name="フローチャート: 判断 381"/>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89408</xdr:rowOff>
    </xdr:from>
    <xdr:to>
      <xdr:col>85</xdr:col>
      <xdr:colOff>177800</xdr:colOff>
      <xdr:row>42</xdr:row>
      <xdr:rowOff>19558</xdr:rowOff>
    </xdr:to>
    <xdr:sp macro="" textlink="">
      <xdr:nvSpPr>
        <xdr:cNvPr id="388" name="楕円 387"/>
        <xdr:cNvSpPr/>
      </xdr:nvSpPr>
      <xdr:spPr>
        <a:xfrm>
          <a:off x="16268700" y="71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4335</xdr:rowOff>
    </xdr:from>
    <xdr:ext cx="405111" cy="259045"/>
    <xdr:sp macro="" textlink="">
      <xdr:nvSpPr>
        <xdr:cNvPr id="389" name="【認定こども園・幼稚園・保育所】&#10;有形固定資産減価償却率該当値テキスト"/>
        <xdr:cNvSpPr txBox="1"/>
      </xdr:nvSpPr>
      <xdr:spPr>
        <a:xfrm>
          <a:off x="16357600" y="70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75692</xdr:rowOff>
    </xdr:from>
    <xdr:to>
      <xdr:col>81</xdr:col>
      <xdr:colOff>101600</xdr:colOff>
      <xdr:row>42</xdr:row>
      <xdr:rowOff>5842</xdr:rowOff>
    </xdr:to>
    <xdr:sp macro="" textlink="">
      <xdr:nvSpPr>
        <xdr:cNvPr id="390" name="楕円 389"/>
        <xdr:cNvSpPr/>
      </xdr:nvSpPr>
      <xdr:spPr>
        <a:xfrm>
          <a:off x="15430500" y="7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126492</xdr:rowOff>
    </xdr:from>
    <xdr:to>
      <xdr:col>85</xdr:col>
      <xdr:colOff>127000</xdr:colOff>
      <xdr:row>41</xdr:row>
      <xdr:rowOff>140208</xdr:rowOff>
    </xdr:to>
    <xdr:cxnSp macro="">
      <xdr:nvCxnSpPr>
        <xdr:cNvPr id="391" name="直線コネクタ 390"/>
        <xdr:cNvCxnSpPr/>
      </xdr:nvCxnSpPr>
      <xdr:spPr>
        <a:xfrm>
          <a:off x="15481300" y="71559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59690</xdr:rowOff>
    </xdr:from>
    <xdr:to>
      <xdr:col>76</xdr:col>
      <xdr:colOff>165100</xdr:colOff>
      <xdr:row>41</xdr:row>
      <xdr:rowOff>161290</xdr:rowOff>
    </xdr:to>
    <xdr:sp macro="" textlink="">
      <xdr:nvSpPr>
        <xdr:cNvPr id="392" name="楕円 391"/>
        <xdr:cNvSpPr/>
      </xdr:nvSpPr>
      <xdr:spPr>
        <a:xfrm>
          <a:off x="14541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110490</xdr:rowOff>
    </xdr:from>
    <xdr:to>
      <xdr:col>81</xdr:col>
      <xdr:colOff>50800</xdr:colOff>
      <xdr:row>41</xdr:row>
      <xdr:rowOff>126492</xdr:rowOff>
    </xdr:to>
    <xdr:cxnSp macro="">
      <xdr:nvCxnSpPr>
        <xdr:cNvPr id="393" name="直線コネクタ 392"/>
        <xdr:cNvCxnSpPr/>
      </xdr:nvCxnSpPr>
      <xdr:spPr>
        <a:xfrm>
          <a:off x="14592300" y="71399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394"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395" name="n_2aveValue【認定こども園・幼稚園・保育所】&#10;有形固定資産減価償却率"/>
        <xdr:cNvSpPr txBox="1"/>
      </xdr:nvSpPr>
      <xdr:spPr>
        <a:xfrm>
          <a:off x="14389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396" name="n_3aveValue【認定こども園・幼稚園・保育所】&#10;有形固定資産減価償却率"/>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397" name="n_4aveValue【認定こども園・幼稚園・保育所】&#10;有形固定資産減価償却率"/>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168419</xdr:rowOff>
    </xdr:from>
    <xdr:ext cx="405111" cy="259045"/>
    <xdr:sp macro="" textlink="">
      <xdr:nvSpPr>
        <xdr:cNvPr id="398" name="n_1mainValue【認定こども園・幼稚園・保育所】&#10;有形固定資産減価償却率"/>
        <xdr:cNvSpPr txBox="1"/>
      </xdr:nvSpPr>
      <xdr:spPr>
        <a:xfrm>
          <a:off x="15266044" y="719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152417</xdr:rowOff>
    </xdr:from>
    <xdr:ext cx="405111" cy="259045"/>
    <xdr:sp macro="" textlink="">
      <xdr:nvSpPr>
        <xdr:cNvPr id="399" name="n_2mainValue【認定こども園・幼稚園・保育所】&#10;有形固定資産減価償却率"/>
        <xdr:cNvSpPr txBox="1"/>
      </xdr:nvSpPr>
      <xdr:spPr>
        <a:xfrm>
          <a:off x="14389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1" name="テキスト ボックス 41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3" name="テキスト ボックス 41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5" name="テキスト ボックス 41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7" name="テキスト ボックス 41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21" name="直線コネクタ 420"/>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3" name="直線コネクタ 42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24"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25" name="直線コネクタ 424"/>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426" name="【認定こども園・幼稚園・保育所】&#10;一人当たり面積平均値テキスト"/>
        <xdr:cNvSpPr txBox="1"/>
      </xdr:nvSpPr>
      <xdr:spPr>
        <a:xfrm>
          <a:off x="22199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27" name="フローチャート: 判断 426"/>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28" name="フローチャート: 判断 427"/>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29" name="フローチャート: 判断 428"/>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30" name="フローチャート: 判断 429"/>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31" name="フローチャート: 判断 430"/>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437" name="楕円 436"/>
        <xdr:cNvSpPr/>
      </xdr:nvSpPr>
      <xdr:spPr>
        <a:xfrm>
          <a:off x="22110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158005</xdr:rowOff>
    </xdr:from>
    <xdr:ext cx="469744" cy="259045"/>
    <xdr:sp macro="" textlink="">
      <xdr:nvSpPr>
        <xdr:cNvPr id="438" name="【認定こども園・幼稚園・保育所】&#10;一人当たり面積該当値テキスト"/>
        <xdr:cNvSpPr txBox="1"/>
      </xdr:nvSpPr>
      <xdr:spPr>
        <a:xfrm>
          <a:off x="22199600"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39" name="楕円 438"/>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19050</xdr:rowOff>
    </xdr:to>
    <xdr:cxnSp macro="">
      <xdr:nvCxnSpPr>
        <xdr:cNvPr id="440" name="直線コネクタ 439"/>
        <xdr:cNvCxnSpPr/>
      </xdr:nvCxnSpPr>
      <xdr:spPr>
        <a:xfrm flipV="1">
          <a:off x="21323300" y="6701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41" name="楕円 440"/>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19050</xdr:rowOff>
    </xdr:to>
    <xdr:cxnSp macro="">
      <xdr:nvCxnSpPr>
        <xdr:cNvPr id="442" name="直線コネクタ 441"/>
        <xdr:cNvCxnSpPr/>
      </xdr:nvCxnSpPr>
      <xdr:spPr>
        <a:xfrm>
          <a:off x="20434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443" name="n_1ave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44" name="n_2ave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45" name="n_3aveValue【認定こども園・幼稚園・保育所】&#10;一人当たり面積"/>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46" name="n_4aveValue【認定こども園・幼稚園・保育所】&#10;一人当たり面積"/>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47"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48" name="n_2mainValue【認定こども園・幼稚園・保育所】&#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9" name="テキスト ボックス 45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0" name="直線コネクタ 45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61" name="テキスト ボックス 46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2" name="直線コネクタ 46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3" name="テキスト ボックス 46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4" name="直線コネクタ 46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5" name="テキスト ボックス 46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6" name="直線コネクタ 46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7" name="テキスト ボックス 46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471" name="直線コネクタ 470"/>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472"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473" name="直線コネクタ 472"/>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474"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475" name="直線コネクタ 474"/>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476" name="【学校施設】&#10;有形固定資産減価償却率平均値テキスト"/>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477" name="フローチャート: 判断 476"/>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478" name="フローチャート: 判断 477"/>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479" name="フローチャート: 判断 478"/>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480" name="フローチャート: 判断 479"/>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481" name="フローチャート: 判断 480"/>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93218</xdr:rowOff>
    </xdr:from>
    <xdr:to>
      <xdr:col>85</xdr:col>
      <xdr:colOff>177800</xdr:colOff>
      <xdr:row>60</xdr:row>
      <xdr:rowOff>23368</xdr:rowOff>
    </xdr:to>
    <xdr:sp macro="" textlink="">
      <xdr:nvSpPr>
        <xdr:cNvPr id="487" name="楕円 486"/>
        <xdr:cNvSpPr/>
      </xdr:nvSpPr>
      <xdr:spPr>
        <a:xfrm>
          <a:off x="16268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71645</xdr:rowOff>
    </xdr:from>
    <xdr:ext cx="405111" cy="259045"/>
    <xdr:sp macro="" textlink="">
      <xdr:nvSpPr>
        <xdr:cNvPr id="488" name="【学校施設】&#10;有形固定資産減価償却率該当値テキスト"/>
        <xdr:cNvSpPr txBox="1"/>
      </xdr:nvSpPr>
      <xdr:spPr>
        <a:xfrm>
          <a:off x="16357600"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150368</xdr:rowOff>
    </xdr:from>
    <xdr:to>
      <xdr:col>81</xdr:col>
      <xdr:colOff>101600</xdr:colOff>
      <xdr:row>60</xdr:row>
      <xdr:rowOff>80518</xdr:rowOff>
    </xdr:to>
    <xdr:sp macro="" textlink="">
      <xdr:nvSpPr>
        <xdr:cNvPr id="489" name="楕円 488"/>
        <xdr:cNvSpPr/>
      </xdr:nvSpPr>
      <xdr:spPr>
        <a:xfrm>
          <a:off x="15430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144018</xdr:rowOff>
    </xdr:from>
    <xdr:to>
      <xdr:col>85</xdr:col>
      <xdr:colOff>127000</xdr:colOff>
      <xdr:row>60</xdr:row>
      <xdr:rowOff>29718</xdr:rowOff>
    </xdr:to>
    <xdr:cxnSp macro="">
      <xdr:nvCxnSpPr>
        <xdr:cNvPr id="490" name="直線コネクタ 489"/>
        <xdr:cNvCxnSpPr/>
      </xdr:nvCxnSpPr>
      <xdr:spPr>
        <a:xfrm flipV="1">
          <a:off x="15481300" y="102595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xdr:rowOff>
    </xdr:from>
    <xdr:to>
      <xdr:col>76</xdr:col>
      <xdr:colOff>165100</xdr:colOff>
      <xdr:row>60</xdr:row>
      <xdr:rowOff>117094</xdr:rowOff>
    </xdr:to>
    <xdr:sp macro="" textlink="">
      <xdr:nvSpPr>
        <xdr:cNvPr id="491" name="楕円 490"/>
        <xdr:cNvSpPr/>
      </xdr:nvSpPr>
      <xdr:spPr>
        <a:xfrm>
          <a:off x="14541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29718</xdr:rowOff>
    </xdr:from>
    <xdr:to>
      <xdr:col>81</xdr:col>
      <xdr:colOff>50800</xdr:colOff>
      <xdr:row>60</xdr:row>
      <xdr:rowOff>66294</xdr:rowOff>
    </xdr:to>
    <xdr:cxnSp macro="">
      <xdr:nvCxnSpPr>
        <xdr:cNvPr id="492" name="直線コネクタ 491"/>
        <xdr:cNvCxnSpPr/>
      </xdr:nvCxnSpPr>
      <xdr:spPr>
        <a:xfrm flipV="1">
          <a:off x="14592300" y="103167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493" name="n_1aveValue【学校施設】&#10;有形固定資産減価償却率"/>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494" name="n_2aveValue【学校施設】&#10;有形固定資産減価償却率"/>
        <xdr:cNvSpPr txBox="1"/>
      </xdr:nvSpPr>
      <xdr:spPr>
        <a:xfrm>
          <a:off x="14389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495" name="n_3aveValue【学校施設】&#10;有形固定資産減価償却率"/>
        <xdr:cNvSpPr txBox="1"/>
      </xdr:nvSpPr>
      <xdr:spPr>
        <a:xfrm>
          <a:off x="13500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496" name="n_4aveValue【学校施設】&#10;有形固定資産減価償却率"/>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71645</xdr:rowOff>
    </xdr:from>
    <xdr:ext cx="405111" cy="259045"/>
    <xdr:sp macro="" textlink="">
      <xdr:nvSpPr>
        <xdr:cNvPr id="497" name="n_1mainValue【学校施設】&#10;有形固定資産減価償却率"/>
        <xdr:cNvSpPr txBox="1"/>
      </xdr:nvSpPr>
      <xdr:spPr>
        <a:xfrm>
          <a:off x="15266044"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108221</xdr:rowOff>
    </xdr:from>
    <xdr:ext cx="405111" cy="259045"/>
    <xdr:sp macro="" textlink="">
      <xdr:nvSpPr>
        <xdr:cNvPr id="498" name="n_2mainValue【学校施設】&#10;有形固定資産減価償却率"/>
        <xdr:cNvSpPr txBox="1"/>
      </xdr:nvSpPr>
      <xdr:spPr>
        <a:xfrm>
          <a:off x="14389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23" name="直線コネクタ 522"/>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24"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25" name="直線コネクタ 524"/>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26"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27" name="直線コネクタ 526"/>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28"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29" name="フローチャート: 判断 528"/>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30" name="フローチャート: 判断 529"/>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31" name="フローチャート: 判断 530"/>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32" name="フローチャート: 判断 531"/>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33" name="フローチャート: 判断 532"/>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4" name="テキスト ボックス 5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5" name="テキスト ボックス 5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6" name="テキスト ボックス 5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7" name="テキスト ボックス 5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8" name="テキスト ボックス 5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539" name="楕円 538"/>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102887</xdr:rowOff>
    </xdr:from>
    <xdr:ext cx="469744" cy="259045"/>
    <xdr:sp macro="" textlink="">
      <xdr:nvSpPr>
        <xdr:cNvPr id="540" name="【学校施設】&#10;一人当たり面積該当値テキスト"/>
        <xdr:cNvSpPr txBox="1"/>
      </xdr:nvSpPr>
      <xdr:spPr>
        <a:xfrm>
          <a:off x="22199600"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126746</xdr:rowOff>
    </xdr:from>
    <xdr:to>
      <xdr:col>112</xdr:col>
      <xdr:colOff>38100</xdr:colOff>
      <xdr:row>64</xdr:row>
      <xdr:rowOff>56896</xdr:rowOff>
    </xdr:to>
    <xdr:sp macro="" textlink="">
      <xdr:nvSpPr>
        <xdr:cNvPr id="541" name="楕円 540"/>
        <xdr:cNvSpPr/>
      </xdr:nvSpPr>
      <xdr:spPr>
        <a:xfrm>
          <a:off x="21272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6096</xdr:rowOff>
    </xdr:to>
    <xdr:cxnSp macro="">
      <xdr:nvCxnSpPr>
        <xdr:cNvPr id="542" name="直線コネクタ 541"/>
        <xdr:cNvCxnSpPr/>
      </xdr:nvCxnSpPr>
      <xdr:spPr>
        <a:xfrm flipV="1">
          <a:off x="21323300" y="109766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129032</xdr:rowOff>
    </xdr:from>
    <xdr:to>
      <xdr:col>107</xdr:col>
      <xdr:colOff>101600</xdr:colOff>
      <xdr:row>64</xdr:row>
      <xdr:rowOff>59182</xdr:rowOff>
    </xdr:to>
    <xdr:sp macro="" textlink="">
      <xdr:nvSpPr>
        <xdr:cNvPr id="543" name="楕円 542"/>
        <xdr:cNvSpPr/>
      </xdr:nvSpPr>
      <xdr:spPr>
        <a:xfrm>
          <a:off x="20383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6096</xdr:rowOff>
    </xdr:from>
    <xdr:to>
      <xdr:col>111</xdr:col>
      <xdr:colOff>177800</xdr:colOff>
      <xdr:row>64</xdr:row>
      <xdr:rowOff>8382</xdr:rowOff>
    </xdr:to>
    <xdr:cxnSp macro="">
      <xdr:nvCxnSpPr>
        <xdr:cNvPr id="544" name="直線コネクタ 543"/>
        <xdr:cNvCxnSpPr/>
      </xdr:nvCxnSpPr>
      <xdr:spPr>
        <a:xfrm flipV="1">
          <a:off x="20434300" y="10978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545" name="n_1aveValue【学校施設】&#10;一人当たり面積"/>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546" name="n_2aveValue【学校施設】&#10;一人当たり面積"/>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547" name="n_3aveValue【学校施設】&#10;一人当たり面積"/>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548" name="n_4aveValue【学校施設】&#10;一人当たり面積"/>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48023</xdr:rowOff>
    </xdr:from>
    <xdr:ext cx="469744" cy="259045"/>
    <xdr:sp macro="" textlink="">
      <xdr:nvSpPr>
        <xdr:cNvPr id="549" name="n_1mainValue【学校施設】&#10;一人当たり面積"/>
        <xdr:cNvSpPr txBox="1"/>
      </xdr:nvSpPr>
      <xdr:spPr>
        <a:xfrm>
          <a:off x="210757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50309</xdr:rowOff>
    </xdr:from>
    <xdr:ext cx="469744" cy="259045"/>
    <xdr:sp macro="" textlink="">
      <xdr:nvSpPr>
        <xdr:cNvPr id="550" name="n_2mainValue【学校施設】&#10;一人当たり面積"/>
        <xdr:cNvSpPr txBox="1"/>
      </xdr:nvSpPr>
      <xdr:spPr>
        <a:xfrm>
          <a:off x="201994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1" name="テキスト ボックス 56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2" name="直線コネクタ 5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3" name="テキスト ボックス 56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4" name="直線コネクタ 5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5" name="テキスト ボックス 5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6" name="直線コネクタ 5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7" name="テキスト ボックス 5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8" name="直線コネクタ 5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9" name="テキスト ボックス 5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0" name="直線コネクタ 5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1" name="テキスト ボックス 57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3" name="テキスト ボックス 57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575" name="直線コネクタ 574"/>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7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7" name="直線コネクタ 57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578"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579" name="直線コネクタ 578"/>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580"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81" name="フローチャート: 判断 580"/>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582" name="フローチャート: 判断 581"/>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83" name="フローチャート: 判断 582"/>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584" name="フローチャート: 判断 583"/>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585" name="フローチャート: 判断 584"/>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6" name="テキスト ボックス 5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149225</xdr:rowOff>
    </xdr:from>
    <xdr:to>
      <xdr:col>85</xdr:col>
      <xdr:colOff>177800</xdr:colOff>
      <xdr:row>85</xdr:row>
      <xdr:rowOff>79375</xdr:rowOff>
    </xdr:to>
    <xdr:sp macro="" textlink="">
      <xdr:nvSpPr>
        <xdr:cNvPr id="591" name="楕円 590"/>
        <xdr:cNvSpPr/>
      </xdr:nvSpPr>
      <xdr:spPr>
        <a:xfrm>
          <a:off x="16268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127652</xdr:rowOff>
    </xdr:from>
    <xdr:ext cx="405111" cy="259045"/>
    <xdr:sp macro="" textlink="">
      <xdr:nvSpPr>
        <xdr:cNvPr id="592" name="【児童館】&#10;有形固定資産減価償却率該当値テキスト"/>
        <xdr:cNvSpPr txBox="1"/>
      </xdr:nvSpPr>
      <xdr:spPr>
        <a:xfrm>
          <a:off x="16357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122555</xdr:rowOff>
    </xdr:from>
    <xdr:to>
      <xdr:col>81</xdr:col>
      <xdr:colOff>101600</xdr:colOff>
      <xdr:row>85</xdr:row>
      <xdr:rowOff>52705</xdr:rowOff>
    </xdr:to>
    <xdr:sp macro="" textlink="">
      <xdr:nvSpPr>
        <xdr:cNvPr id="593" name="楕円 592"/>
        <xdr:cNvSpPr/>
      </xdr:nvSpPr>
      <xdr:spPr>
        <a:xfrm>
          <a:off x="15430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xdr:rowOff>
    </xdr:from>
    <xdr:to>
      <xdr:col>85</xdr:col>
      <xdr:colOff>127000</xdr:colOff>
      <xdr:row>85</xdr:row>
      <xdr:rowOff>28575</xdr:rowOff>
    </xdr:to>
    <xdr:cxnSp macro="">
      <xdr:nvCxnSpPr>
        <xdr:cNvPr id="594" name="直線コネクタ 593"/>
        <xdr:cNvCxnSpPr/>
      </xdr:nvCxnSpPr>
      <xdr:spPr>
        <a:xfrm>
          <a:off x="15481300" y="145751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65405</xdr:rowOff>
    </xdr:from>
    <xdr:to>
      <xdr:col>76</xdr:col>
      <xdr:colOff>165100</xdr:colOff>
      <xdr:row>85</xdr:row>
      <xdr:rowOff>167005</xdr:rowOff>
    </xdr:to>
    <xdr:sp macro="" textlink="">
      <xdr:nvSpPr>
        <xdr:cNvPr id="595" name="楕円 594"/>
        <xdr:cNvSpPr/>
      </xdr:nvSpPr>
      <xdr:spPr>
        <a:xfrm>
          <a:off x="14541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1905</xdr:rowOff>
    </xdr:from>
    <xdr:to>
      <xdr:col>81</xdr:col>
      <xdr:colOff>50800</xdr:colOff>
      <xdr:row>85</xdr:row>
      <xdr:rowOff>116205</xdr:rowOff>
    </xdr:to>
    <xdr:cxnSp macro="">
      <xdr:nvCxnSpPr>
        <xdr:cNvPr id="596" name="直線コネクタ 595"/>
        <xdr:cNvCxnSpPr/>
      </xdr:nvCxnSpPr>
      <xdr:spPr>
        <a:xfrm flipV="1">
          <a:off x="14592300" y="145751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597" name="n_1aveValue【児童館】&#10;有形固定資産減価償却率"/>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98"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599" name="n_3aveValue【児童館】&#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00" name="n_4aveValue【児童館】&#10;有形固定資産減価償却率"/>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43832</xdr:rowOff>
    </xdr:from>
    <xdr:ext cx="405111" cy="259045"/>
    <xdr:sp macro="" textlink="">
      <xdr:nvSpPr>
        <xdr:cNvPr id="601" name="n_1mainValue【児童館】&#10;有形固定資産減価償却率"/>
        <xdr:cNvSpPr txBox="1"/>
      </xdr:nvSpPr>
      <xdr:spPr>
        <a:xfrm>
          <a:off x="15266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158132</xdr:rowOff>
    </xdr:from>
    <xdr:ext cx="405111" cy="259045"/>
    <xdr:sp macro="" textlink="">
      <xdr:nvSpPr>
        <xdr:cNvPr id="602" name="n_2mainValue【児童館】&#10;有形固定資産減価償却率"/>
        <xdr:cNvSpPr txBox="1"/>
      </xdr:nvSpPr>
      <xdr:spPr>
        <a:xfrm>
          <a:off x="14389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3" name="直線コネクタ 6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4" name="テキスト ボックス 6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5" name="直線コネクタ 6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6" name="テキスト ボックス 6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7" name="直線コネクタ 6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8" name="テキスト ボックス 6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9" name="直線コネクタ 6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0" name="テキスト ボックス 6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1" name="直線コネクタ 6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2" name="テキスト ボックス 6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26" name="直線コネクタ 62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8" name="直線コネクタ 62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0" name="直線コネクタ 62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31" name="【児童館】&#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2" name="フローチャート: 判断 631"/>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33" name="フローチャート: 判断 63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4" name="フローチャート: 判断 63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35" name="フローチャート: 判断 63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36" name="フローチャート: 判断 635"/>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42" name="楕円 641"/>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43"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44" name="楕円 643"/>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45" name="直線コネクタ 644"/>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46" name="楕円 645"/>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47" name="直線コネクタ 646"/>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4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5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5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52"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53"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4" name="テキスト ボックス 66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5" name="直線コネクタ 6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6" name="テキスト ボックス 66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7" name="直線コネクタ 6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8" name="テキスト ボックス 6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9" name="直線コネクタ 6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0" name="テキスト ボックス 6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1" name="直線コネクタ 6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2" name="テキスト ボックス 6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3" name="直線コネクタ 6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4" name="テキスト ボックス 6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6" name="テキスト ボックス 67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678" name="直線コネクタ 677"/>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679"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680" name="直線コネクタ 679"/>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681"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682" name="直線コネクタ 681"/>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683" name="【公民館】&#10;有形固定資産減価償却率平均値テキスト"/>
        <xdr:cNvSpPr txBox="1"/>
      </xdr:nvSpPr>
      <xdr:spPr>
        <a:xfrm>
          <a:off x="16357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84" name="フローチャート: 判断 683"/>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685" name="フローチャート: 判断 684"/>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86" name="フローチャート: 判断 685"/>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7" name="フローチャート: 判断 686"/>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688" name="フローチャート: 判断 687"/>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92075</xdr:rowOff>
    </xdr:from>
    <xdr:to>
      <xdr:col>85</xdr:col>
      <xdr:colOff>177800</xdr:colOff>
      <xdr:row>103</xdr:row>
      <xdr:rowOff>22225</xdr:rowOff>
    </xdr:to>
    <xdr:sp macro="" textlink="">
      <xdr:nvSpPr>
        <xdr:cNvPr id="694" name="楕円 693"/>
        <xdr:cNvSpPr/>
      </xdr:nvSpPr>
      <xdr:spPr>
        <a:xfrm>
          <a:off x="162687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114952</xdr:rowOff>
    </xdr:from>
    <xdr:ext cx="405111" cy="259045"/>
    <xdr:sp macro="" textlink="">
      <xdr:nvSpPr>
        <xdr:cNvPr id="695" name="【公民館】&#10;有形固定資産減価償却率該当値テキスト"/>
        <xdr:cNvSpPr txBox="1"/>
      </xdr:nvSpPr>
      <xdr:spPr>
        <a:xfrm>
          <a:off x="16357600"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55880</xdr:rowOff>
    </xdr:from>
    <xdr:to>
      <xdr:col>81</xdr:col>
      <xdr:colOff>101600</xdr:colOff>
      <xdr:row>102</xdr:row>
      <xdr:rowOff>157480</xdr:rowOff>
    </xdr:to>
    <xdr:sp macro="" textlink="">
      <xdr:nvSpPr>
        <xdr:cNvPr id="696" name="楕円 695"/>
        <xdr:cNvSpPr/>
      </xdr:nvSpPr>
      <xdr:spPr>
        <a:xfrm>
          <a:off x="15430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102</xdr:row>
      <xdr:rowOff>142875</xdr:rowOff>
    </xdr:to>
    <xdr:cxnSp macro="">
      <xdr:nvCxnSpPr>
        <xdr:cNvPr id="697" name="直線コネクタ 696"/>
        <xdr:cNvCxnSpPr/>
      </xdr:nvCxnSpPr>
      <xdr:spPr>
        <a:xfrm>
          <a:off x="15481300" y="17594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27305</xdr:rowOff>
    </xdr:from>
    <xdr:to>
      <xdr:col>76</xdr:col>
      <xdr:colOff>165100</xdr:colOff>
      <xdr:row>103</xdr:row>
      <xdr:rowOff>128905</xdr:rowOff>
    </xdr:to>
    <xdr:sp macro="" textlink="">
      <xdr:nvSpPr>
        <xdr:cNvPr id="698" name="楕円 697"/>
        <xdr:cNvSpPr/>
      </xdr:nvSpPr>
      <xdr:spPr>
        <a:xfrm>
          <a:off x="14541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106680</xdr:rowOff>
    </xdr:from>
    <xdr:to>
      <xdr:col>81</xdr:col>
      <xdr:colOff>50800</xdr:colOff>
      <xdr:row>103</xdr:row>
      <xdr:rowOff>78105</xdr:rowOff>
    </xdr:to>
    <xdr:cxnSp macro="">
      <xdr:nvCxnSpPr>
        <xdr:cNvPr id="699" name="直線コネクタ 698"/>
        <xdr:cNvCxnSpPr/>
      </xdr:nvCxnSpPr>
      <xdr:spPr>
        <a:xfrm flipV="1">
          <a:off x="14592300" y="1759458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700" name="n_1aveValue【公民館】&#10;有形固定資産減価償却率"/>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01" name="n_2aveValue【公民館】&#10;有形固定資産減価償却率"/>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2"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03" name="n_4aveValue【公民館】&#10;有形固定資産減価償却率"/>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2557</xdr:rowOff>
    </xdr:from>
    <xdr:ext cx="405111" cy="259045"/>
    <xdr:sp macro="" textlink="">
      <xdr:nvSpPr>
        <xdr:cNvPr id="704" name="n_1mainValue【公民館】&#10;有形固定資産減価償却率"/>
        <xdr:cNvSpPr txBox="1"/>
      </xdr:nvSpPr>
      <xdr:spPr>
        <a:xfrm>
          <a:off x="152660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145432</xdr:rowOff>
    </xdr:from>
    <xdr:ext cx="405111" cy="259045"/>
    <xdr:sp macro="" textlink="">
      <xdr:nvSpPr>
        <xdr:cNvPr id="705" name="n_2mainValue【公民館】&#10;有形固定資産減価償却率"/>
        <xdr:cNvSpPr txBox="1"/>
      </xdr:nvSpPr>
      <xdr:spPr>
        <a:xfrm>
          <a:off x="14389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6" name="直線コネクタ 7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7" name="テキスト ボックス 7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8" name="直線コネクタ 7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9" name="テキスト ボックス 7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0" name="直線コネクタ 7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1" name="テキスト ボックス 7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2" name="直線コネクタ 7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3" name="テキスト ボックス 7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4" name="直線コネクタ 7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5" name="テキスト ボックス 7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6" name="直線コネクタ 7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7" name="テキスト ボックス 7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731" name="直線コネクタ 730"/>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32"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33" name="直線コネクタ 732"/>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734"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35" name="直線コネクタ 734"/>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36"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37" name="フローチャート: 判断 736"/>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738" name="フローチャート: 判断 737"/>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39" name="フローチャート: 判断 738"/>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40" name="フローチャート: 判断 739"/>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41" name="フローチャート: 判断 740"/>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90714</xdr:rowOff>
    </xdr:from>
    <xdr:to>
      <xdr:col>116</xdr:col>
      <xdr:colOff>114300</xdr:colOff>
      <xdr:row>101</xdr:row>
      <xdr:rowOff>20864</xdr:rowOff>
    </xdr:to>
    <xdr:sp macro="" textlink="">
      <xdr:nvSpPr>
        <xdr:cNvPr id="747" name="楕円 746"/>
        <xdr:cNvSpPr/>
      </xdr:nvSpPr>
      <xdr:spPr>
        <a:xfrm>
          <a:off x="22110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5641</xdr:rowOff>
    </xdr:from>
    <xdr:ext cx="469744" cy="259045"/>
    <xdr:sp macro="" textlink="">
      <xdr:nvSpPr>
        <xdr:cNvPr id="748" name="【公民館】&#10;一人当たり面積該当値テキスト"/>
        <xdr:cNvSpPr txBox="1"/>
      </xdr:nvSpPr>
      <xdr:spPr>
        <a:xfrm>
          <a:off x="22199600" y="171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90714</xdr:rowOff>
    </xdr:from>
    <xdr:to>
      <xdr:col>112</xdr:col>
      <xdr:colOff>38100</xdr:colOff>
      <xdr:row>101</xdr:row>
      <xdr:rowOff>20864</xdr:rowOff>
    </xdr:to>
    <xdr:sp macro="" textlink="">
      <xdr:nvSpPr>
        <xdr:cNvPr id="749" name="楕円 748"/>
        <xdr:cNvSpPr/>
      </xdr:nvSpPr>
      <xdr:spPr>
        <a:xfrm>
          <a:off x="2127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141514</xdr:rowOff>
    </xdr:from>
    <xdr:to>
      <xdr:col>116</xdr:col>
      <xdr:colOff>63500</xdr:colOff>
      <xdr:row>100</xdr:row>
      <xdr:rowOff>141514</xdr:rowOff>
    </xdr:to>
    <xdr:cxnSp macro="">
      <xdr:nvCxnSpPr>
        <xdr:cNvPr id="750" name="直線コネクタ 749"/>
        <xdr:cNvCxnSpPr/>
      </xdr:nvCxnSpPr>
      <xdr:spPr>
        <a:xfrm>
          <a:off x="21323300" y="17286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90714</xdr:rowOff>
    </xdr:from>
    <xdr:to>
      <xdr:col>107</xdr:col>
      <xdr:colOff>101600</xdr:colOff>
      <xdr:row>101</xdr:row>
      <xdr:rowOff>20864</xdr:rowOff>
    </xdr:to>
    <xdr:sp macro="" textlink="">
      <xdr:nvSpPr>
        <xdr:cNvPr id="751" name="楕円 750"/>
        <xdr:cNvSpPr/>
      </xdr:nvSpPr>
      <xdr:spPr>
        <a:xfrm>
          <a:off x="20383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141514</xdr:rowOff>
    </xdr:from>
    <xdr:to>
      <xdr:col>111</xdr:col>
      <xdr:colOff>177800</xdr:colOff>
      <xdr:row>100</xdr:row>
      <xdr:rowOff>141514</xdr:rowOff>
    </xdr:to>
    <xdr:cxnSp macro="">
      <xdr:nvCxnSpPr>
        <xdr:cNvPr id="752" name="直線コネクタ 751"/>
        <xdr:cNvCxnSpPr/>
      </xdr:nvCxnSpPr>
      <xdr:spPr>
        <a:xfrm>
          <a:off x="20434300" y="17286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753" name="n_1aveValue【公民館】&#10;一人当たり面積"/>
        <xdr:cNvSpPr txBox="1"/>
      </xdr:nvSpPr>
      <xdr:spPr>
        <a:xfrm>
          <a:off x="210757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754" name="n_2aveValue【公民館】&#10;一人当たり面積"/>
        <xdr:cNvSpPr txBox="1"/>
      </xdr:nvSpPr>
      <xdr:spPr>
        <a:xfrm>
          <a:off x="20199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5" name="n_3aveValue【公民館】&#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756" name="n_4aveValue【公民館】&#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37391</xdr:rowOff>
    </xdr:from>
    <xdr:ext cx="469744" cy="259045"/>
    <xdr:sp macro="" textlink="">
      <xdr:nvSpPr>
        <xdr:cNvPr id="757" name="n_1mainValue【公民館】&#10;一人当たり面積"/>
        <xdr:cNvSpPr txBox="1"/>
      </xdr:nvSpPr>
      <xdr:spPr>
        <a:xfrm>
          <a:off x="21075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37391</xdr:rowOff>
    </xdr:from>
    <xdr:ext cx="469744" cy="259045"/>
    <xdr:sp macro="" textlink="">
      <xdr:nvSpPr>
        <xdr:cNvPr id="758" name="n_2mainValue【公民館】&#10;一人当たり面積"/>
        <xdr:cNvSpPr txBox="1"/>
      </xdr:nvSpPr>
      <xdr:spPr>
        <a:xfrm>
          <a:off x="201994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学校施設、児童館である。一方で、低くなっている施設は、道路、橋りょう・トンネル、公営住宅、公民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認定こども園・幼稚園・保育所及び学校施設については、耐用年数を経過していないものの、施設の多くが昭和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年代に建設されており、老朽化が進んでいることから、各施設の個別施設計画に基づき、予防保全による老朽化対策を進めていく。また、学校施設においては、令和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年度に昇降機設置工事を実施したため、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年代に建設され、耐用年数を経過している施設が多くあることから、老朽化の状況を考慮しながら、近隣の公共施設等に児童館の機能を移転するなど、施設の再配置を進めていく。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館のうち</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館が建設から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年未満であり、本市の公共施設の中では、比較的新しい施設となっている。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159,985
156,277
103.76
60,427,945
56,559,400
3,442,196
32,214,793
35,886,515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図書館】&#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5" name="楕円 74"/>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78105</xdr:rowOff>
    </xdr:from>
    <xdr:to>
      <xdr:col>24</xdr:col>
      <xdr:colOff>63500</xdr:colOff>
      <xdr:row>38</xdr:row>
      <xdr:rowOff>160020</xdr:rowOff>
    </xdr:to>
    <xdr:cxnSp macro="">
      <xdr:nvCxnSpPr>
        <xdr:cNvPr id="76" name="直線コネクタ 75"/>
        <xdr:cNvCxnSpPr/>
      </xdr:nvCxnSpPr>
      <xdr:spPr>
        <a:xfrm>
          <a:off x="3797300" y="65932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78105</xdr:rowOff>
    </xdr:to>
    <xdr:cxnSp macro="">
      <xdr:nvCxnSpPr>
        <xdr:cNvPr id="78" name="直線コネクタ 77"/>
        <xdr:cNvCxnSpPr/>
      </xdr:nvCxnSpPr>
      <xdr:spPr>
        <a:xfrm>
          <a:off x="2908300" y="65741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79" name="n_1ave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0" name="n_2ave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1" name="n_3aveValue【図書館】&#10;有形固定資産減価償却率"/>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2" name="n_4aveValue【図書館】&#10;有形固定資産減価償却率"/>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83" name="n_1mainValue【図書館】&#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mainValue【図書館】&#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08" name="直線コネクタ 107"/>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09"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0" name="直線コネクタ 109"/>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1"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2" name="直線コネクタ 111"/>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3"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14" name="フローチャート: 判断 113"/>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15" name="フローチャート: 判断 114"/>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16" name="フローチャート: 判断 115"/>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17" name="フローチャート: 判断 116"/>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18" name="フローチャート: 判断 117"/>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24" name="楕円 123"/>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25"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38100</xdr:rowOff>
    </xdr:from>
    <xdr:to>
      <xdr:col>50</xdr:col>
      <xdr:colOff>165100</xdr:colOff>
      <xdr:row>40</xdr:row>
      <xdr:rowOff>139700</xdr:rowOff>
    </xdr:to>
    <xdr:sp macro="" textlink="">
      <xdr:nvSpPr>
        <xdr:cNvPr id="126" name="楕円 125"/>
        <xdr:cNvSpPr/>
      </xdr:nvSpPr>
      <xdr:spPr>
        <a:xfrm>
          <a:off x="9588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88900</xdr:rowOff>
    </xdr:from>
    <xdr:to>
      <xdr:col>55</xdr:col>
      <xdr:colOff>0</xdr:colOff>
      <xdr:row>40</xdr:row>
      <xdr:rowOff>88900</xdr:rowOff>
    </xdr:to>
    <xdr:cxnSp macro="">
      <xdr:nvCxnSpPr>
        <xdr:cNvPr id="127" name="直線コネクタ 126"/>
        <xdr:cNvCxnSpPr/>
      </xdr:nvCxnSpPr>
      <xdr:spPr>
        <a:xfrm>
          <a:off x="96393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38100</xdr:rowOff>
    </xdr:from>
    <xdr:to>
      <xdr:col>46</xdr:col>
      <xdr:colOff>38100</xdr:colOff>
      <xdr:row>40</xdr:row>
      <xdr:rowOff>139700</xdr:rowOff>
    </xdr:to>
    <xdr:sp macro="" textlink="">
      <xdr:nvSpPr>
        <xdr:cNvPr id="128" name="楕円 127"/>
        <xdr:cNvSpPr/>
      </xdr:nvSpPr>
      <xdr:spPr>
        <a:xfrm>
          <a:off x="8699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88900</xdr:rowOff>
    </xdr:from>
    <xdr:to>
      <xdr:col>50</xdr:col>
      <xdr:colOff>114300</xdr:colOff>
      <xdr:row>40</xdr:row>
      <xdr:rowOff>88900</xdr:rowOff>
    </xdr:to>
    <xdr:cxnSp macro="">
      <xdr:nvCxnSpPr>
        <xdr:cNvPr id="129" name="直線コネクタ 128"/>
        <xdr:cNvCxnSpPr/>
      </xdr:nvCxnSpPr>
      <xdr:spPr>
        <a:xfrm>
          <a:off x="87503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30"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33"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130827</xdr:rowOff>
    </xdr:from>
    <xdr:ext cx="469744" cy="259045"/>
    <xdr:sp macro="" textlink="">
      <xdr:nvSpPr>
        <xdr:cNvPr id="134" name="n_1mainValue【図書館】&#10;一人当たり面積"/>
        <xdr:cNvSpPr txBox="1"/>
      </xdr:nvSpPr>
      <xdr:spPr>
        <a:xfrm>
          <a:off x="93917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130827</xdr:rowOff>
    </xdr:from>
    <xdr:ext cx="469744" cy="259045"/>
    <xdr:sp macro="" textlink="">
      <xdr:nvSpPr>
        <xdr:cNvPr id="135" name="n_2mainValue【図書館】&#10;一人当たり面積"/>
        <xdr:cNvSpPr txBox="1"/>
      </xdr:nvSpPr>
      <xdr:spPr>
        <a:xfrm>
          <a:off x="8515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60" name="直線コネクタ 159"/>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63"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64" name="直線コネクタ 163"/>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65"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66" name="フローチャート: 判断 165"/>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67" name="フローチャート: 判断 166"/>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8" name="フローチャート: 判断 167"/>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9" name="フローチャート: 判断 168"/>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70" name="フローチャート: 判断 169"/>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76" name="楕円 175"/>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74312</xdr:rowOff>
    </xdr:from>
    <xdr:ext cx="405111" cy="259045"/>
    <xdr:sp macro="" textlink="">
      <xdr:nvSpPr>
        <xdr:cNvPr id="177" name="【体育館・プール】&#10;有形固定資産減価償却率該当値テキスト"/>
        <xdr:cNvSpPr txBox="1"/>
      </xdr:nvSpPr>
      <xdr:spPr>
        <a:xfrm>
          <a:off x="4673600"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78" name="楕円 177"/>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146685</xdr:rowOff>
    </xdr:to>
    <xdr:cxnSp macro="">
      <xdr:nvCxnSpPr>
        <xdr:cNvPr id="179" name="直線コネクタ 178"/>
        <xdr:cNvCxnSpPr/>
      </xdr:nvCxnSpPr>
      <xdr:spPr>
        <a:xfrm>
          <a:off x="3797300" y="102203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80" name="楕円 179"/>
        <xdr:cNvSpPr/>
      </xdr:nvSpPr>
      <xdr:spPr>
        <a:xfrm>
          <a:off x="2857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104775</xdr:rowOff>
    </xdr:to>
    <xdr:cxnSp macro="">
      <xdr:nvCxnSpPr>
        <xdr:cNvPr id="181" name="直線コネクタ 180"/>
        <xdr:cNvCxnSpPr/>
      </xdr:nvCxnSpPr>
      <xdr:spPr>
        <a:xfrm>
          <a:off x="2908300" y="101784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163847</xdr:rowOff>
    </xdr:from>
    <xdr:ext cx="405111" cy="259045"/>
    <xdr:sp macro="" textlink="">
      <xdr:nvSpPr>
        <xdr:cNvPr id="182" name="n_1aveValue【体育館・プール】&#10;有形固定資産減価償却率"/>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3"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4"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185"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652</xdr:rowOff>
    </xdr:from>
    <xdr:ext cx="405111" cy="259045"/>
    <xdr:sp macro="" textlink="">
      <xdr:nvSpPr>
        <xdr:cNvPr id="186" name="n_1mainValue【体育館・プール】&#10;有形固定資産減価償却率"/>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187" name="n_2main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11" name="直線コネクタ 210"/>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1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13" name="直線コネクタ 21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4"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5" name="直線コネクタ 214"/>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1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7" name="フローチャート: 判断 21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18" name="フローチャート: 判断 217"/>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19" name="フローチャート: 判断 218"/>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0" name="フローチャート: 判断 219"/>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1" name="フローチャート: 判断 22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27" name="楕円 226"/>
        <xdr:cNvSpPr/>
      </xdr:nvSpPr>
      <xdr:spPr>
        <a:xfrm>
          <a:off x="10426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55897</xdr:rowOff>
    </xdr:from>
    <xdr:ext cx="469744" cy="259045"/>
    <xdr:sp macro="" textlink="">
      <xdr:nvSpPr>
        <xdr:cNvPr id="228" name="【体育館・プール】&#10;一人当たり面積該当値テキスト"/>
        <xdr:cNvSpPr txBox="1"/>
      </xdr:nvSpPr>
      <xdr:spPr>
        <a:xfrm>
          <a:off x="10515600"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29" name="楕円 228"/>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83820</xdr:rowOff>
    </xdr:from>
    <xdr:to>
      <xdr:col>55</xdr:col>
      <xdr:colOff>0</xdr:colOff>
      <xdr:row>61</xdr:row>
      <xdr:rowOff>83820</xdr:rowOff>
    </xdr:to>
    <xdr:cxnSp macro="">
      <xdr:nvCxnSpPr>
        <xdr:cNvPr id="230" name="直線コネクタ 229"/>
        <xdr:cNvCxnSpPr/>
      </xdr:nvCxnSpPr>
      <xdr:spPr>
        <a:xfrm>
          <a:off x="9639300" y="10542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36830</xdr:rowOff>
    </xdr:from>
    <xdr:to>
      <xdr:col>46</xdr:col>
      <xdr:colOff>38100</xdr:colOff>
      <xdr:row>61</xdr:row>
      <xdr:rowOff>138430</xdr:rowOff>
    </xdr:to>
    <xdr:sp macro="" textlink="">
      <xdr:nvSpPr>
        <xdr:cNvPr id="231" name="楕円 230"/>
        <xdr:cNvSpPr/>
      </xdr:nvSpPr>
      <xdr:spPr>
        <a:xfrm>
          <a:off x="869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87630</xdr:rowOff>
    </xdr:to>
    <xdr:cxnSp macro="">
      <xdr:nvCxnSpPr>
        <xdr:cNvPr id="232" name="直線コネクタ 231"/>
        <xdr:cNvCxnSpPr/>
      </xdr:nvCxnSpPr>
      <xdr:spPr>
        <a:xfrm flipV="1">
          <a:off x="8750300" y="1054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121937</xdr:rowOff>
    </xdr:from>
    <xdr:ext cx="469744" cy="259045"/>
    <xdr:sp macro="" textlink="">
      <xdr:nvSpPr>
        <xdr:cNvPr id="233" name="n_1aveValue【体育館・プール】&#10;一人当たり面積"/>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34" name="n_2aveValue【体育館・プール】&#10;一人当たり面積"/>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35"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36"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151147</xdr:rowOff>
    </xdr:from>
    <xdr:ext cx="469744" cy="259045"/>
    <xdr:sp macro="" textlink="">
      <xdr:nvSpPr>
        <xdr:cNvPr id="237" name="n_1main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154957</xdr:rowOff>
    </xdr:from>
    <xdr:ext cx="469744" cy="259045"/>
    <xdr:sp macro="" textlink="">
      <xdr:nvSpPr>
        <xdr:cNvPr id="238" name="n_2mainValue【体育館・プール】&#10;一人当たり面積"/>
        <xdr:cNvSpPr txBox="1"/>
      </xdr:nvSpPr>
      <xdr:spPr>
        <a:xfrm>
          <a:off x="8515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64" name="直線コネクタ 263"/>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65"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66" name="直線コネクタ 265"/>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67"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68" name="直線コネクタ 267"/>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69" name="【福祉施設】&#10;有形固定資産減価償却率平均値テキスト"/>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70" name="フローチャート: 判断 269"/>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71" name="フローチャート: 判断 270"/>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72" name="フローチャート: 判断 27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73" name="フローチャート: 判断 272"/>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74" name="フローチャート: 判断 273"/>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114663</xdr:rowOff>
    </xdr:from>
    <xdr:to>
      <xdr:col>24</xdr:col>
      <xdr:colOff>114300</xdr:colOff>
      <xdr:row>86</xdr:row>
      <xdr:rowOff>44813</xdr:rowOff>
    </xdr:to>
    <xdr:sp macro="" textlink="">
      <xdr:nvSpPr>
        <xdr:cNvPr id="280" name="楕円 279"/>
        <xdr:cNvSpPr/>
      </xdr:nvSpPr>
      <xdr:spPr>
        <a:xfrm>
          <a:off x="45847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29590</xdr:rowOff>
    </xdr:from>
    <xdr:ext cx="405111" cy="259045"/>
    <xdr:sp macro="" textlink="">
      <xdr:nvSpPr>
        <xdr:cNvPr id="281" name="【福祉施設】&#10;有形固定資産減価償却率該当値テキスト"/>
        <xdr:cNvSpPr txBox="1"/>
      </xdr:nvSpPr>
      <xdr:spPr>
        <a:xfrm>
          <a:off x="4673600" y="1460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77107</xdr:rowOff>
    </xdr:from>
    <xdr:to>
      <xdr:col>20</xdr:col>
      <xdr:colOff>38100</xdr:colOff>
      <xdr:row>86</xdr:row>
      <xdr:rowOff>7257</xdr:rowOff>
    </xdr:to>
    <xdr:sp macro="" textlink="">
      <xdr:nvSpPr>
        <xdr:cNvPr id="282" name="楕円 281"/>
        <xdr:cNvSpPr/>
      </xdr:nvSpPr>
      <xdr:spPr>
        <a:xfrm>
          <a:off x="3746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127907</xdr:rowOff>
    </xdr:from>
    <xdr:to>
      <xdr:col>24</xdr:col>
      <xdr:colOff>63500</xdr:colOff>
      <xdr:row>85</xdr:row>
      <xdr:rowOff>165463</xdr:rowOff>
    </xdr:to>
    <xdr:cxnSp macro="">
      <xdr:nvCxnSpPr>
        <xdr:cNvPr id="283" name="直線コネクタ 282"/>
        <xdr:cNvCxnSpPr/>
      </xdr:nvCxnSpPr>
      <xdr:spPr>
        <a:xfrm>
          <a:off x="3797300" y="147011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57513</xdr:rowOff>
    </xdr:from>
    <xdr:to>
      <xdr:col>15</xdr:col>
      <xdr:colOff>101600</xdr:colOff>
      <xdr:row>85</xdr:row>
      <xdr:rowOff>159113</xdr:rowOff>
    </xdr:to>
    <xdr:sp macro="" textlink="">
      <xdr:nvSpPr>
        <xdr:cNvPr id="284" name="楕円 283"/>
        <xdr:cNvSpPr/>
      </xdr:nvSpPr>
      <xdr:spPr>
        <a:xfrm>
          <a:off x="2857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108313</xdr:rowOff>
    </xdr:from>
    <xdr:to>
      <xdr:col>19</xdr:col>
      <xdr:colOff>177800</xdr:colOff>
      <xdr:row>85</xdr:row>
      <xdr:rowOff>127907</xdr:rowOff>
    </xdr:to>
    <xdr:cxnSp macro="">
      <xdr:nvCxnSpPr>
        <xdr:cNvPr id="285" name="直線コネクタ 284"/>
        <xdr:cNvCxnSpPr/>
      </xdr:nvCxnSpPr>
      <xdr:spPr>
        <a:xfrm>
          <a:off x="2908300" y="146815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286" name="n_1aveValue【福祉施設】&#10;有形固定資産減価償却率"/>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87" name="n_2aveValue【福祉施設】&#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288" name="n_3aveValue【福祉施設】&#10;有形固定資産減価償却率"/>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289" name="n_4aveValue【福祉施設】&#10;有形固定資産減価償却率"/>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169834</xdr:rowOff>
    </xdr:from>
    <xdr:ext cx="405111" cy="259045"/>
    <xdr:sp macro="" textlink="">
      <xdr:nvSpPr>
        <xdr:cNvPr id="290" name="n_1mainValue【福祉施設】&#10;有形固定資産減価償却率"/>
        <xdr:cNvSpPr txBox="1"/>
      </xdr:nvSpPr>
      <xdr:spPr>
        <a:xfrm>
          <a:off x="35820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150240</xdr:rowOff>
    </xdr:from>
    <xdr:ext cx="405111" cy="259045"/>
    <xdr:sp macro="" textlink="">
      <xdr:nvSpPr>
        <xdr:cNvPr id="291" name="n_2mainValue【福祉施設】&#10;有形固定資産減価償却率"/>
        <xdr:cNvSpPr txBox="1"/>
      </xdr:nvSpPr>
      <xdr:spPr>
        <a:xfrm>
          <a:off x="2705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15" name="直線コネクタ 31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1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17" name="直線コネクタ 31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1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19" name="直線コネクタ 31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2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21" name="フローチャート: 判断 32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22" name="フローチャート: 判断 32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23" name="フローチャート: 判断 32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24" name="フローチャート: 判断 32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25" name="フローチャート: 判断 32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12700</xdr:rowOff>
    </xdr:from>
    <xdr:to>
      <xdr:col>55</xdr:col>
      <xdr:colOff>50800</xdr:colOff>
      <xdr:row>86</xdr:row>
      <xdr:rowOff>114300</xdr:rowOff>
    </xdr:to>
    <xdr:sp macro="" textlink="">
      <xdr:nvSpPr>
        <xdr:cNvPr id="331" name="楕円 330"/>
        <xdr:cNvSpPr/>
      </xdr:nvSpPr>
      <xdr:spPr>
        <a:xfrm>
          <a:off x="10426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99077</xdr:rowOff>
    </xdr:from>
    <xdr:ext cx="469744" cy="259045"/>
    <xdr:sp macro="" textlink="">
      <xdr:nvSpPr>
        <xdr:cNvPr id="332" name="【福祉施設】&#10;一人当たり面積該当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12700</xdr:rowOff>
    </xdr:from>
    <xdr:to>
      <xdr:col>50</xdr:col>
      <xdr:colOff>165100</xdr:colOff>
      <xdr:row>86</xdr:row>
      <xdr:rowOff>114300</xdr:rowOff>
    </xdr:to>
    <xdr:sp macro="" textlink="">
      <xdr:nvSpPr>
        <xdr:cNvPr id="333" name="楕円 332"/>
        <xdr:cNvSpPr/>
      </xdr:nvSpPr>
      <xdr:spPr>
        <a:xfrm>
          <a:off x="9588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63500</xdr:rowOff>
    </xdr:from>
    <xdr:to>
      <xdr:col>55</xdr:col>
      <xdr:colOff>0</xdr:colOff>
      <xdr:row>86</xdr:row>
      <xdr:rowOff>63500</xdr:rowOff>
    </xdr:to>
    <xdr:cxnSp macro="">
      <xdr:nvCxnSpPr>
        <xdr:cNvPr id="334" name="直線コネクタ 333"/>
        <xdr:cNvCxnSpPr/>
      </xdr:nvCxnSpPr>
      <xdr:spPr>
        <a:xfrm>
          <a:off x="9639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12700</xdr:rowOff>
    </xdr:from>
    <xdr:to>
      <xdr:col>46</xdr:col>
      <xdr:colOff>38100</xdr:colOff>
      <xdr:row>86</xdr:row>
      <xdr:rowOff>114300</xdr:rowOff>
    </xdr:to>
    <xdr:sp macro="" textlink="">
      <xdr:nvSpPr>
        <xdr:cNvPr id="335" name="楕円 334"/>
        <xdr:cNvSpPr/>
      </xdr:nvSpPr>
      <xdr:spPr>
        <a:xfrm>
          <a:off x="8699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63500</xdr:rowOff>
    </xdr:from>
    <xdr:to>
      <xdr:col>50</xdr:col>
      <xdr:colOff>114300</xdr:colOff>
      <xdr:row>86</xdr:row>
      <xdr:rowOff>63500</xdr:rowOff>
    </xdr:to>
    <xdr:cxnSp macro="">
      <xdr:nvCxnSpPr>
        <xdr:cNvPr id="336" name="直線コネクタ 335"/>
        <xdr:cNvCxnSpPr/>
      </xdr:nvCxnSpPr>
      <xdr:spPr>
        <a:xfrm>
          <a:off x="8750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37"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38" name="n_2aveValue【福祉施設】&#10;一人当たり面積"/>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39" name="n_3aveValue【福祉施設】&#10;一人当たり面積"/>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40" name="n_4aveValue【福祉施設】&#10;一人当たり面積"/>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105427</xdr:rowOff>
    </xdr:from>
    <xdr:ext cx="469744" cy="259045"/>
    <xdr:sp macro="" textlink="">
      <xdr:nvSpPr>
        <xdr:cNvPr id="341" name="n_1mainValue【福祉施設】&#10;一人当たり面積"/>
        <xdr:cNvSpPr txBox="1"/>
      </xdr:nvSpPr>
      <xdr:spPr>
        <a:xfrm>
          <a:off x="9391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105427</xdr:rowOff>
    </xdr:from>
    <xdr:ext cx="469744" cy="259045"/>
    <xdr:sp macro="" textlink="">
      <xdr:nvSpPr>
        <xdr:cNvPr id="342" name="n_2mainValue【福祉施設】&#10;一人当たり面積"/>
        <xdr:cNvSpPr txBox="1"/>
      </xdr:nvSpPr>
      <xdr:spPr>
        <a:xfrm>
          <a:off x="8515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368" name="直線コネクタ 367"/>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369"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370" name="直線コネクタ 369"/>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371"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372" name="直線コネクタ 371"/>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373"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74" name="フローチャート: 判断 373"/>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375" name="フローチャート: 判断 374"/>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376" name="フローチャート: 判断 375"/>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77" name="フローチャート: 判断 376"/>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378" name="フローチャート: 判断 377"/>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121738</xdr:rowOff>
    </xdr:from>
    <xdr:to>
      <xdr:col>24</xdr:col>
      <xdr:colOff>114300</xdr:colOff>
      <xdr:row>107</xdr:row>
      <xdr:rowOff>51888</xdr:rowOff>
    </xdr:to>
    <xdr:sp macro="" textlink="">
      <xdr:nvSpPr>
        <xdr:cNvPr id="384" name="楕円 383"/>
        <xdr:cNvSpPr/>
      </xdr:nvSpPr>
      <xdr:spPr>
        <a:xfrm>
          <a:off x="4584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100165</xdr:rowOff>
    </xdr:from>
    <xdr:ext cx="405111" cy="259045"/>
    <xdr:sp macro="" textlink="">
      <xdr:nvSpPr>
        <xdr:cNvPr id="385" name="【市民会館】&#10;有形固定資産減価償却率該当値テキスト"/>
        <xdr:cNvSpPr txBox="1"/>
      </xdr:nvSpPr>
      <xdr:spPr>
        <a:xfrm>
          <a:off x="4673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103777</xdr:rowOff>
    </xdr:from>
    <xdr:to>
      <xdr:col>20</xdr:col>
      <xdr:colOff>38100</xdr:colOff>
      <xdr:row>107</xdr:row>
      <xdr:rowOff>33927</xdr:rowOff>
    </xdr:to>
    <xdr:sp macro="" textlink="">
      <xdr:nvSpPr>
        <xdr:cNvPr id="386" name="楕円 385"/>
        <xdr:cNvSpPr/>
      </xdr:nvSpPr>
      <xdr:spPr>
        <a:xfrm>
          <a:off x="3746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154577</xdr:rowOff>
    </xdr:from>
    <xdr:to>
      <xdr:col>24</xdr:col>
      <xdr:colOff>63500</xdr:colOff>
      <xdr:row>107</xdr:row>
      <xdr:rowOff>1088</xdr:rowOff>
    </xdr:to>
    <xdr:cxnSp macro="">
      <xdr:nvCxnSpPr>
        <xdr:cNvPr id="387" name="直線コネクタ 386"/>
        <xdr:cNvCxnSpPr/>
      </xdr:nvCxnSpPr>
      <xdr:spPr>
        <a:xfrm>
          <a:off x="3797300" y="183282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80918</xdr:rowOff>
    </xdr:from>
    <xdr:to>
      <xdr:col>15</xdr:col>
      <xdr:colOff>101600</xdr:colOff>
      <xdr:row>107</xdr:row>
      <xdr:rowOff>11068</xdr:rowOff>
    </xdr:to>
    <xdr:sp macro="" textlink="">
      <xdr:nvSpPr>
        <xdr:cNvPr id="388" name="楕円 387"/>
        <xdr:cNvSpPr/>
      </xdr:nvSpPr>
      <xdr:spPr>
        <a:xfrm>
          <a:off x="2857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131718</xdr:rowOff>
    </xdr:from>
    <xdr:to>
      <xdr:col>19</xdr:col>
      <xdr:colOff>177800</xdr:colOff>
      <xdr:row>106</xdr:row>
      <xdr:rowOff>154577</xdr:rowOff>
    </xdr:to>
    <xdr:cxnSp macro="">
      <xdr:nvCxnSpPr>
        <xdr:cNvPr id="389" name="直線コネクタ 388"/>
        <xdr:cNvCxnSpPr/>
      </xdr:nvCxnSpPr>
      <xdr:spPr>
        <a:xfrm>
          <a:off x="2908300" y="183054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39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391" name="n_2ave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92"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393" name="n_4aveValue【市民会館】&#10;有形固定資産減価償却率"/>
        <xdr:cNvSpPr txBox="1"/>
      </xdr:nvSpPr>
      <xdr:spPr>
        <a:xfrm>
          <a:off x="927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25054</xdr:rowOff>
    </xdr:from>
    <xdr:ext cx="405111" cy="259045"/>
    <xdr:sp macro="" textlink="">
      <xdr:nvSpPr>
        <xdr:cNvPr id="394" name="n_1mainValue【市民会館】&#10;有形固定資産減価償却率"/>
        <xdr:cNvSpPr txBox="1"/>
      </xdr:nvSpPr>
      <xdr:spPr>
        <a:xfrm>
          <a:off x="3582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2195</xdr:rowOff>
    </xdr:from>
    <xdr:ext cx="405111" cy="259045"/>
    <xdr:sp macro="" textlink="">
      <xdr:nvSpPr>
        <xdr:cNvPr id="395" name="n_2mainValue【市民会館】&#10;有形固定資産減価償却率"/>
        <xdr:cNvSpPr txBox="1"/>
      </xdr:nvSpPr>
      <xdr:spPr>
        <a:xfrm>
          <a:off x="2705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19" name="直線コネクタ 418"/>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2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21" name="直線コネクタ 42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22"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23" name="直線コネクタ 422"/>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24" name="【市民会館】&#10;一人当たり面積平均値テキスト"/>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25" name="フローチャート: 判断 424"/>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26" name="フローチャート: 判断 425"/>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27" name="フローチャート: 判断 426"/>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28" name="フローチャート: 判断 427"/>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29" name="フローチャート: 判断 428"/>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35" name="楕円 434"/>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36" name="【市民会館】&#10;一人当たり面積該当値テキスト"/>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37" name="楕円 436"/>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106680</xdr:rowOff>
    </xdr:to>
    <xdr:cxnSp macro="">
      <xdr:nvCxnSpPr>
        <xdr:cNvPr id="438" name="直線コネクタ 437"/>
        <xdr:cNvCxnSpPr/>
      </xdr:nvCxnSpPr>
      <xdr:spPr>
        <a:xfrm flipV="1">
          <a:off x="9639300" y="18272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39" name="楕円 438"/>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106680</xdr:rowOff>
    </xdr:to>
    <xdr:cxnSp macro="">
      <xdr:nvCxnSpPr>
        <xdr:cNvPr id="440" name="直線コネクタ 439"/>
        <xdr:cNvCxnSpPr/>
      </xdr:nvCxnSpPr>
      <xdr:spPr>
        <a:xfrm>
          <a:off x="8750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41" name="n_1aveValue【市民会館】&#10;一人当たり面積"/>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42" name="n_2ave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43"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44"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45"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46" name="n_2mainValue【市民会館】&#10;一人当たり面積"/>
        <xdr:cNvSpPr txBox="1"/>
      </xdr:nvSpPr>
      <xdr:spPr>
        <a:xfrm>
          <a:off x="8515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9" name="テキスト ボックス 45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7" name="テキスト ボックス 46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9" name="テキスト ボックス 46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471" name="直線コネクタ 470"/>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472"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73" name="直線コネクタ 472"/>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474"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475" name="直線コネクタ 474"/>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76" name="【一般廃棄物処理施設】&#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77" name="フローチャート: 判断 47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478" name="フローチャート: 判断 477"/>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79" name="フローチャート: 判断 478"/>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480" name="フローチャート: 判断 479"/>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81" name="フローチャート: 判断 480"/>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4445</xdr:rowOff>
    </xdr:from>
    <xdr:to>
      <xdr:col>85</xdr:col>
      <xdr:colOff>177800</xdr:colOff>
      <xdr:row>37</xdr:row>
      <xdr:rowOff>106045</xdr:rowOff>
    </xdr:to>
    <xdr:sp macro="" textlink="">
      <xdr:nvSpPr>
        <xdr:cNvPr id="487" name="楕円 486"/>
        <xdr:cNvSpPr/>
      </xdr:nvSpPr>
      <xdr:spPr>
        <a:xfrm>
          <a:off x="16268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27322</xdr:rowOff>
    </xdr:from>
    <xdr:ext cx="405111" cy="259045"/>
    <xdr:sp macro="" textlink="">
      <xdr:nvSpPr>
        <xdr:cNvPr id="488" name="【一般廃棄物処理施設】&#10;有形固定資産減価償却率該当値テキスト"/>
        <xdr:cNvSpPr txBox="1"/>
      </xdr:nvSpPr>
      <xdr:spPr>
        <a:xfrm>
          <a:off x="16357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89" name="楕円 488"/>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55245</xdr:rowOff>
    </xdr:to>
    <xdr:cxnSp macro="">
      <xdr:nvCxnSpPr>
        <xdr:cNvPr id="490" name="直線コネクタ 489"/>
        <xdr:cNvCxnSpPr/>
      </xdr:nvCxnSpPr>
      <xdr:spPr>
        <a:xfrm>
          <a:off x="15481300" y="63512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491" name="楕円 490"/>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7620</xdr:rowOff>
    </xdr:to>
    <xdr:cxnSp macro="">
      <xdr:nvCxnSpPr>
        <xdr:cNvPr id="492" name="直線コネクタ 491"/>
        <xdr:cNvCxnSpPr/>
      </xdr:nvCxnSpPr>
      <xdr:spPr>
        <a:xfrm>
          <a:off x="14592300" y="6305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493"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94"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495" name="n_3aveValue【一般廃棄物処理施設】&#10;有形固定資産減価償却率"/>
        <xdr:cNvSpPr txBox="1"/>
      </xdr:nvSpPr>
      <xdr:spPr>
        <a:xfrm>
          <a:off x="13500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96" name="n_4aveValue【一般廃棄物処理施設】&#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97" name="n_1main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98" name="n_2mainValue【一般廃棄物処理施設】&#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0" name="テキスト ボックス 50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2" name="テキスト ボックス 51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4" name="テキスト ボックス 51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6" name="テキスト ボックス 51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8" name="テキスト ボックス 51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0" name="テキスト ボックス 51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24" name="直線コネクタ 523"/>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25"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26" name="直線コネクタ 525"/>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27"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28" name="直線コネクタ 527"/>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29"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30" name="フローチャート: 判断 529"/>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31" name="フローチャート: 判断 530"/>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32" name="フローチャート: 判断 531"/>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33" name="フローチャート: 判断 532"/>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34" name="フローチャート: 判断 533"/>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109993</xdr:rowOff>
    </xdr:from>
    <xdr:to>
      <xdr:col>116</xdr:col>
      <xdr:colOff>114300</xdr:colOff>
      <xdr:row>41</xdr:row>
      <xdr:rowOff>40143</xdr:rowOff>
    </xdr:to>
    <xdr:sp macro="" textlink="">
      <xdr:nvSpPr>
        <xdr:cNvPr id="540" name="楕円 539"/>
        <xdr:cNvSpPr/>
      </xdr:nvSpPr>
      <xdr:spPr>
        <a:xfrm>
          <a:off x="22110700" y="69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88420</xdr:rowOff>
    </xdr:from>
    <xdr:ext cx="534377" cy="259045"/>
    <xdr:sp macro="" textlink="">
      <xdr:nvSpPr>
        <xdr:cNvPr id="541" name="【一般廃棄物処理施設】&#10;一人当たり有形固定資産（償却資産）額該当値テキスト"/>
        <xdr:cNvSpPr txBox="1"/>
      </xdr:nvSpPr>
      <xdr:spPr>
        <a:xfrm>
          <a:off x="22199600" y="69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111289</xdr:rowOff>
    </xdr:from>
    <xdr:to>
      <xdr:col>112</xdr:col>
      <xdr:colOff>38100</xdr:colOff>
      <xdr:row>41</xdr:row>
      <xdr:rowOff>41439</xdr:rowOff>
    </xdr:to>
    <xdr:sp macro="" textlink="">
      <xdr:nvSpPr>
        <xdr:cNvPr id="542" name="楕円 541"/>
        <xdr:cNvSpPr/>
      </xdr:nvSpPr>
      <xdr:spPr>
        <a:xfrm>
          <a:off x="21272500" y="69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160793</xdr:rowOff>
    </xdr:from>
    <xdr:to>
      <xdr:col>116</xdr:col>
      <xdr:colOff>63500</xdr:colOff>
      <xdr:row>40</xdr:row>
      <xdr:rowOff>162089</xdr:rowOff>
    </xdr:to>
    <xdr:cxnSp macro="">
      <xdr:nvCxnSpPr>
        <xdr:cNvPr id="543" name="直線コネクタ 542"/>
        <xdr:cNvCxnSpPr/>
      </xdr:nvCxnSpPr>
      <xdr:spPr>
        <a:xfrm flipV="1">
          <a:off x="21323300" y="701879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110516</xdr:rowOff>
    </xdr:from>
    <xdr:to>
      <xdr:col>107</xdr:col>
      <xdr:colOff>101600</xdr:colOff>
      <xdr:row>41</xdr:row>
      <xdr:rowOff>40666</xdr:rowOff>
    </xdr:to>
    <xdr:sp macro="" textlink="">
      <xdr:nvSpPr>
        <xdr:cNvPr id="544" name="楕円 543"/>
        <xdr:cNvSpPr/>
      </xdr:nvSpPr>
      <xdr:spPr>
        <a:xfrm>
          <a:off x="20383500" y="69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161316</xdr:rowOff>
    </xdr:from>
    <xdr:to>
      <xdr:col>111</xdr:col>
      <xdr:colOff>177800</xdr:colOff>
      <xdr:row>40</xdr:row>
      <xdr:rowOff>162089</xdr:rowOff>
    </xdr:to>
    <xdr:cxnSp macro="">
      <xdr:nvCxnSpPr>
        <xdr:cNvPr id="545" name="直線コネクタ 544"/>
        <xdr:cNvCxnSpPr/>
      </xdr:nvCxnSpPr>
      <xdr:spPr>
        <a:xfrm>
          <a:off x="20434300" y="7019316"/>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546" name="n_1aveValue【一般廃棄物処理施設】&#10;一人当たり有形固定資産（償却資産）額"/>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547" name="n_2aveValue【一般廃棄物処理施設】&#10;一人当たり有形固定資産（償却資産）額"/>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548" name="n_3aveValue【一般廃棄物処理施設】&#10;一人当たり有形固定資産（償却資産）額"/>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549" name="n_4aveValue【一般廃棄物処理施設】&#10;一人当たり有形固定資産（償却資産）額"/>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32566</xdr:rowOff>
    </xdr:from>
    <xdr:ext cx="534377" cy="259045"/>
    <xdr:sp macro="" textlink="">
      <xdr:nvSpPr>
        <xdr:cNvPr id="550" name="n_1mainValue【一般廃棄物処理施設】&#10;一人当たり有形固定資産（償却資産）額"/>
        <xdr:cNvSpPr txBox="1"/>
      </xdr:nvSpPr>
      <xdr:spPr>
        <a:xfrm>
          <a:off x="21043411" y="706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31793</xdr:rowOff>
    </xdr:from>
    <xdr:ext cx="534377" cy="259045"/>
    <xdr:sp macro="" textlink="">
      <xdr:nvSpPr>
        <xdr:cNvPr id="551" name="n_2mainValue【一般廃棄物処理施設】&#10;一人当たり有形固定資産（償却資産）額"/>
        <xdr:cNvSpPr txBox="1"/>
      </xdr:nvSpPr>
      <xdr:spPr>
        <a:xfrm>
          <a:off x="20167111" y="70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2" name="テキスト ボックス 56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4" name="テキスト ボックス 56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4" name="テキスト ボックス 57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577" name="直線コネクタ 57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57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579" name="直線コネクタ 57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58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581" name="直線コネクタ 58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582" name="【保健センター・保健所】&#10;有形固定資産減価償却率平均値テキスト"/>
        <xdr:cNvSpPr txBox="1"/>
      </xdr:nvSpPr>
      <xdr:spPr>
        <a:xfrm>
          <a:off x="16357600" y="1029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583" name="フローチャート: 判断 58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84" name="フローチャート: 判断 58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85" name="フローチャート: 判断 58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86" name="フローチャート: 判断 585"/>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587" name="フローチャート: 判断 58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93" name="楕円 592"/>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94"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95" name="楕円 594"/>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96" name="直線コネクタ 595"/>
        <xdr:cNvCxnSpPr/>
      </xdr:nvCxnSpPr>
      <xdr:spPr>
        <a:xfrm>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97" name="楕円 596"/>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598" name="直線コネクタ 597"/>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99"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00" name="n_2aveValue【保健センター・保健所】&#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01" name="n_3aveValue【保健センター・保健所】&#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02" name="n_4aveValue【保健センター・保健所】&#10;有形固定資産減価償却率"/>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603"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604"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26" name="直線コネクタ 625"/>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27"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28" name="直線コネクタ 627"/>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29"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30" name="直線コネクタ 629"/>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31"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32" name="フローチャート: 判断 631"/>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33" name="フローチャート: 判断 632"/>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34" name="フローチャート: 判断 633"/>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35" name="フローチャート: 判断 63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36" name="フローチャート: 判断 635"/>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642" name="楕円 641"/>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39387</xdr:rowOff>
    </xdr:from>
    <xdr:ext cx="469744" cy="259045"/>
    <xdr:sp macro="" textlink="">
      <xdr:nvSpPr>
        <xdr:cNvPr id="643" name="【保健センター・保健所】&#10;一人当たり面積該当値テキスト"/>
        <xdr:cNvSpPr txBox="1"/>
      </xdr:nvSpPr>
      <xdr:spPr>
        <a:xfrm>
          <a:off x="22199600"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644" name="楕円 643"/>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137160</xdr:rowOff>
    </xdr:to>
    <xdr:cxnSp macro="">
      <xdr:nvCxnSpPr>
        <xdr:cNvPr id="645" name="直線コネクタ 644"/>
        <xdr:cNvCxnSpPr/>
      </xdr:nvCxnSpPr>
      <xdr:spPr>
        <a:xfrm>
          <a:off x="21323300" y="9738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86360</xdr:rowOff>
    </xdr:from>
    <xdr:to>
      <xdr:col>107</xdr:col>
      <xdr:colOff>101600</xdr:colOff>
      <xdr:row>57</xdr:row>
      <xdr:rowOff>16510</xdr:rowOff>
    </xdr:to>
    <xdr:sp macro="" textlink="">
      <xdr:nvSpPr>
        <xdr:cNvPr id="646" name="楕円 645"/>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137160</xdr:rowOff>
    </xdr:from>
    <xdr:to>
      <xdr:col>111</xdr:col>
      <xdr:colOff>177800</xdr:colOff>
      <xdr:row>56</xdr:row>
      <xdr:rowOff>137160</xdr:rowOff>
    </xdr:to>
    <xdr:cxnSp macro="">
      <xdr:nvCxnSpPr>
        <xdr:cNvPr id="647" name="直線コネクタ 646"/>
        <xdr:cNvCxnSpPr/>
      </xdr:nvCxnSpPr>
      <xdr:spPr>
        <a:xfrm>
          <a:off x="20434300" y="9738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648"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4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5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5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33037</xdr:rowOff>
    </xdr:from>
    <xdr:ext cx="469744" cy="259045"/>
    <xdr:sp macro="" textlink="">
      <xdr:nvSpPr>
        <xdr:cNvPr id="652"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33037</xdr:rowOff>
    </xdr:from>
    <xdr:ext cx="469744" cy="259045"/>
    <xdr:sp macro="" textlink="">
      <xdr:nvSpPr>
        <xdr:cNvPr id="653" name="n_2mainValue【保健センター・保健所】&#10;一人当たり面積"/>
        <xdr:cNvSpPr txBox="1"/>
      </xdr:nvSpPr>
      <xdr:spPr>
        <a:xfrm>
          <a:off x="20199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4" name="テキスト ボックス 6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6" name="テキスト ボックス 66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8" name="テキスト ボックス 66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0" name="テキスト ボックス 66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2" name="テキスト ボックス 67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4" name="テキスト ボックス 67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6" name="テキスト ボックス 67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678" name="直線コネクタ 677"/>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679"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680" name="直線コネクタ 679"/>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681"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682" name="直線コネクタ 681"/>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683" name="【消防施設】&#10;有形固定資産減価償却率平均値テキスト"/>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684" name="フローチャート: 判断 683"/>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85" name="フローチャート: 判断 684"/>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686" name="フローチャート: 判断 685"/>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687" name="フローチャート: 判断 686"/>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688" name="フローチャート: 判断 687"/>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139700</xdr:rowOff>
    </xdr:from>
    <xdr:to>
      <xdr:col>85</xdr:col>
      <xdr:colOff>177800</xdr:colOff>
      <xdr:row>80</xdr:row>
      <xdr:rowOff>69850</xdr:rowOff>
    </xdr:to>
    <xdr:sp macro="" textlink="">
      <xdr:nvSpPr>
        <xdr:cNvPr id="694" name="楕円 693"/>
        <xdr:cNvSpPr/>
      </xdr:nvSpPr>
      <xdr:spPr>
        <a:xfrm>
          <a:off x="16268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162577</xdr:rowOff>
    </xdr:from>
    <xdr:ext cx="405111" cy="259045"/>
    <xdr:sp macro="" textlink="">
      <xdr:nvSpPr>
        <xdr:cNvPr id="695" name="【消防施設】&#10;有形固定資産減価償却率該当値テキスト"/>
        <xdr:cNvSpPr txBox="1"/>
      </xdr:nvSpPr>
      <xdr:spPr>
        <a:xfrm>
          <a:off x="16357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696" name="楕円 695"/>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19050</xdr:rowOff>
    </xdr:to>
    <xdr:cxnSp macro="">
      <xdr:nvCxnSpPr>
        <xdr:cNvPr id="697" name="直線コネクタ 696"/>
        <xdr:cNvCxnSpPr/>
      </xdr:nvCxnSpPr>
      <xdr:spPr>
        <a:xfrm>
          <a:off x="15481300" y="137198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128270</xdr:rowOff>
    </xdr:from>
    <xdr:to>
      <xdr:col>76</xdr:col>
      <xdr:colOff>165100</xdr:colOff>
      <xdr:row>80</xdr:row>
      <xdr:rowOff>58420</xdr:rowOff>
    </xdr:to>
    <xdr:sp macro="" textlink="">
      <xdr:nvSpPr>
        <xdr:cNvPr id="698" name="楕円 697"/>
        <xdr:cNvSpPr/>
      </xdr:nvSpPr>
      <xdr:spPr>
        <a:xfrm>
          <a:off x="14541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7620</xdr:rowOff>
    </xdr:to>
    <xdr:cxnSp macro="">
      <xdr:nvCxnSpPr>
        <xdr:cNvPr id="699" name="直線コネクタ 698"/>
        <xdr:cNvCxnSpPr/>
      </xdr:nvCxnSpPr>
      <xdr:spPr>
        <a:xfrm flipV="1">
          <a:off x="14592300" y="13719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00"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01" name="n_2aveValue【消防施設】&#10;有形固定資産減価償却率"/>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02" name="n_3aveValue【消防施設】&#10;有形固定資産減価償却率"/>
        <xdr:cNvSpPr txBox="1"/>
      </xdr:nvSpPr>
      <xdr:spPr>
        <a:xfrm>
          <a:off x="13500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03" name="n_4aveValue【消防施設】&#10;有形固定資産減価償却率"/>
        <xdr:cNvSpPr txBox="1"/>
      </xdr:nvSpPr>
      <xdr:spPr>
        <a:xfrm>
          <a:off x="12611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704"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74947</xdr:rowOff>
    </xdr:from>
    <xdr:ext cx="405111" cy="259045"/>
    <xdr:sp macro="" textlink="">
      <xdr:nvSpPr>
        <xdr:cNvPr id="705" name="n_2mainValue【消防施設】&#10;有形固定資産減価償却率"/>
        <xdr:cNvSpPr txBox="1"/>
      </xdr:nvSpPr>
      <xdr:spPr>
        <a:xfrm>
          <a:off x="14389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6" name="直線コネクタ 7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7" name="テキスト ボックス 7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8" name="直線コネクタ 7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9" name="テキスト ボックス 7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0" name="直線コネクタ 7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1" name="テキスト ボックス 7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2" name="直線コネクタ 7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3" name="テキスト ボックス 7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4" name="直線コネクタ 7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5" name="テキスト ボックス 7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729" name="直線コネクタ 728"/>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30"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31" name="直線コネクタ 730"/>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32"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33" name="直線コネクタ 73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34" name="【消防施設】&#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35" name="フローチャート: 判断 734"/>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36" name="フローチャート: 判断 73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37" name="フローチャート: 判断 736"/>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38" name="フローチャート: 判断 737"/>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39" name="フローチャート: 判断 738"/>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76200</xdr:rowOff>
    </xdr:from>
    <xdr:to>
      <xdr:col>116</xdr:col>
      <xdr:colOff>114300</xdr:colOff>
      <xdr:row>83</xdr:row>
      <xdr:rowOff>6350</xdr:rowOff>
    </xdr:to>
    <xdr:sp macro="" textlink="">
      <xdr:nvSpPr>
        <xdr:cNvPr id="745" name="楕円 744"/>
        <xdr:cNvSpPr/>
      </xdr:nvSpPr>
      <xdr:spPr>
        <a:xfrm>
          <a:off x="22110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46" name="【消防施設】&#10;一人当たり面積該当値テキスト"/>
        <xdr:cNvSpPr txBox="1"/>
      </xdr:nvSpPr>
      <xdr:spPr>
        <a:xfrm>
          <a:off x="22199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747" name="楕円 746"/>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127000</xdr:rowOff>
    </xdr:from>
    <xdr:to>
      <xdr:col>116</xdr:col>
      <xdr:colOff>63500</xdr:colOff>
      <xdr:row>82</xdr:row>
      <xdr:rowOff>139700</xdr:rowOff>
    </xdr:to>
    <xdr:cxnSp macro="">
      <xdr:nvCxnSpPr>
        <xdr:cNvPr id="748" name="直線コネクタ 747"/>
        <xdr:cNvCxnSpPr/>
      </xdr:nvCxnSpPr>
      <xdr:spPr>
        <a:xfrm flipV="1">
          <a:off x="21323300" y="1418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749" name="楕円 748"/>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750" name="直線コネクタ 749"/>
        <xdr:cNvCxnSpPr/>
      </xdr:nvCxnSpPr>
      <xdr:spPr>
        <a:xfrm>
          <a:off x="20434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51" name="n_1ave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52" name="n_2aveValue【消防施設】&#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53"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54" name="n_4aveValue【消防施設】&#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755" name="n_1mainValue【消防施設】&#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756" name="n_2mainValue【消防施設】&#10;一人当たり面積"/>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7" name="テキスト ボックス 76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9" name="テキスト ボックス 76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9" name="テキスト ボックス 77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782" name="直線コネクタ 781"/>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783"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784" name="直線コネクタ 783"/>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785"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786" name="直線コネクタ 785"/>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787"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88" name="フローチャート: 判断 787"/>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89" name="フローチャート: 判断 788"/>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90" name="フローチャート: 判断 789"/>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791" name="フローチャート: 判断 790"/>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792" name="フローチャート: 判断 791"/>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798" name="楕円 797"/>
        <xdr:cNvSpPr/>
      </xdr:nvSpPr>
      <xdr:spPr>
        <a:xfrm>
          <a:off x="16268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70775</xdr:rowOff>
    </xdr:from>
    <xdr:ext cx="405111" cy="259045"/>
    <xdr:sp macro="" textlink="">
      <xdr:nvSpPr>
        <xdr:cNvPr id="799" name="【庁舎】&#10;有形固定資産減価償却率該当値テキスト"/>
        <xdr:cNvSpPr txBox="1"/>
      </xdr:nvSpPr>
      <xdr:spPr>
        <a:xfrm>
          <a:off x="16357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800" name="楕円 799"/>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143148</xdr:rowOff>
    </xdr:to>
    <xdr:cxnSp macro="">
      <xdr:nvCxnSpPr>
        <xdr:cNvPr id="801" name="直線コネクタ 800"/>
        <xdr:cNvCxnSpPr/>
      </xdr:nvCxnSpPr>
      <xdr:spPr>
        <a:xfrm>
          <a:off x="15481300" y="1810784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802" name="楕円 801"/>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105592</xdr:rowOff>
    </xdr:to>
    <xdr:cxnSp macro="">
      <xdr:nvCxnSpPr>
        <xdr:cNvPr id="803" name="直線コネクタ 802"/>
        <xdr:cNvCxnSpPr/>
      </xdr:nvCxnSpPr>
      <xdr:spPr>
        <a:xfrm>
          <a:off x="14592300" y="180866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04"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05"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06" name="n_3ave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07" name="n_4ave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808" name="n_1mainValue【庁舎】&#10;有形固定資産減価償却率"/>
        <xdr:cNvSpPr txBox="1"/>
      </xdr:nvSpPr>
      <xdr:spPr>
        <a:xfrm>
          <a:off x="15266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126291</xdr:rowOff>
    </xdr:from>
    <xdr:ext cx="405111" cy="259045"/>
    <xdr:sp macro="" textlink="">
      <xdr:nvSpPr>
        <xdr:cNvPr id="809" name="n_2mainValue【庁舎】&#10;有形固定資産減価償却率"/>
        <xdr:cNvSpPr txBox="1"/>
      </xdr:nvSpPr>
      <xdr:spPr>
        <a:xfrm>
          <a:off x="14389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0" name="直線コネクタ 8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1" name="テキスト ボックス 8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2" name="直線コネクタ 8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3" name="テキスト ボックス 8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4" name="直線コネクタ 8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5" name="テキスト ボックス 8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6" name="直線コネクタ 8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7" name="テキスト ボックス 8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8" name="直線コネクタ 8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9" name="テキスト ボックス 8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833" name="直線コネクタ 83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3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35" name="直線コネクタ 83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83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837" name="直線コネクタ 83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838" name="【庁舎】&#10;一人当たり面積平均値テキスト"/>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839" name="フローチャート: 判断 83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840" name="フローチャート: 判断 839"/>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841" name="フローチャート: 判断 840"/>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42" name="フローチャート: 判断 84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43" name="フローチャート: 判断 842"/>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120650</xdr:rowOff>
    </xdr:from>
    <xdr:to>
      <xdr:col>116</xdr:col>
      <xdr:colOff>114300</xdr:colOff>
      <xdr:row>107</xdr:row>
      <xdr:rowOff>50800</xdr:rowOff>
    </xdr:to>
    <xdr:sp macro="" textlink="">
      <xdr:nvSpPr>
        <xdr:cNvPr id="849" name="楕円 848"/>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35577</xdr:rowOff>
    </xdr:from>
    <xdr:ext cx="469744" cy="259045"/>
    <xdr:sp macro="" textlink="">
      <xdr:nvSpPr>
        <xdr:cNvPr id="850" name="【庁舎】&#10;一人当たり面積該当値テキスト"/>
        <xdr:cNvSpPr txBox="1"/>
      </xdr:nvSpPr>
      <xdr:spPr>
        <a:xfrm>
          <a:off x="22199600"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851" name="楕円 850"/>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0</xdr:rowOff>
    </xdr:from>
    <xdr:to>
      <xdr:col>116</xdr:col>
      <xdr:colOff>63500</xdr:colOff>
      <xdr:row>107</xdr:row>
      <xdr:rowOff>22861</xdr:rowOff>
    </xdr:to>
    <xdr:cxnSp macro="">
      <xdr:nvCxnSpPr>
        <xdr:cNvPr id="852" name="直線コネクタ 851"/>
        <xdr:cNvCxnSpPr/>
      </xdr:nvCxnSpPr>
      <xdr:spPr>
        <a:xfrm flipV="1">
          <a:off x="21323300" y="183451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53" name="楕円 852"/>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22861</xdr:rowOff>
    </xdr:to>
    <xdr:cxnSp macro="">
      <xdr:nvCxnSpPr>
        <xdr:cNvPr id="854" name="直線コネクタ 853"/>
        <xdr:cNvCxnSpPr/>
      </xdr:nvCxnSpPr>
      <xdr:spPr>
        <a:xfrm>
          <a:off x="20434300" y="1836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855"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856" name="n_2aveValue【庁舎】&#10;一人当たり面積"/>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57" name="n_3aveValue【庁舎】&#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858" name="n_4aveValue【庁舎】&#10;一人当たり面積"/>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859" name="n_1mainValue【庁舎】&#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60" name="n_2mainValue【庁舎】&#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類似団体と比較して、特に有形固定資産減価償却率が高くなっている施設は、図書館、福祉施設（ほうらい会館）、市民会館（文化会館）、庁舎である。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一方で、低くなっている施設は、一般廃棄物処理施設、保健センター・保健所、消防施設である。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図書館と市民会館（文化会館）については、耐用年数を経過していないものの、建設から約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老朽化が進んでいることから、各施設の個別施設計画に基づき、予防保全による老朽化対策を進めていく。</a:t>
          </a:r>
          <a:endParaRPr lang="ja-JP" altLang="ja-JP" sz="11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福祉施設（ほうらい会館）については、建設から約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老朽化が進んでいるが、公民館と重複する機能が多く、他施設に比べ、優先的に更新する施設ではないため、耐用年数の満了を迎えるまでに、施設のあり方を検討していく。</a:t>
          </a:r>
          <a:endParaRPr lang="ja-JP" altLang="ja-JP" sz="11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年に建設しており、老朽化が進んでいるが、平成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年度までに耐震改修を行っており、構造上の安全性は確保されている。今後は、個別施設計画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に基づき、予防保全による老朽化対策を進めていく。</a:t>
          </a:r>
          <a:endParaRPr lang="ja-JP" altLang="ja-JP" sz="11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一般廃棄物処理施設については、秦野市伊勢原市環境衛生組合において、平成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年度に新たな焼却施設である「はだのクリーンセンター」の建設が完了したことにより、減価償却率が低くなっている。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年度に秦野市保健福祉センターを建設しており、比較的新しい施設であることから、減価償却率が低くなっている。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消防施設については、令和元年度に消防署西分署の建替えが完了したこと、また、消防団車庫・待機室の計画的な建替えを行っていることにより、減価償却率が低くなっている。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159,985
156,277
103.76
60,427,945
56,559,400
3,442,196
32,214,793
35,886,515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14037</xdr:colOff>
      <xdr:row>30</xdr:row>
      <xdr:rowOff>127000</xdr:rowOff>
    </xdr:from>
    <xdr:to>
      <xdr:col>35</xdr:col>
      <xdr:colOff>71187</xdr:colOff>
      <xdr:row>32</xdr:row>
      <xdr:rowOff>38100</xdr:rowOff>
    </xdr:to>
    <xdr:sp macro="" textlink="">
      <xdr:nvSpPr>
        <xdr:cNvPr id="39" name="正方形/長方形 38"/>
        <xdr:cNvSpPr/>
      </xdr:nvSpPr>
      <xdr:spPr>
        <a:xfrm>
          <a:off x="5404184" y="5180263"/>
          <a:ext cx="1404687" cy="24798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単年度の財政力指数は、平成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を下回り、以降も税収の回復が見られず、社会保障費が増加する中で、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年続けて普通交付税交付団体となっている。令和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0.808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0.875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年間の平均で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減少が続いている。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給与所得の減少等により、市町村民税（所得割）が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460,188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千円減少したほか、新型感染症の影響による企業業績の悪化等により市町村民税（法人割）が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303,678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千円減少し、基準財政収入額が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865,242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千円減少したことに加え、令和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年度の臨時財政対策債の一部を償還するための基金への積立て分が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846,605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千円増加（単年度の措置）したことや、高齢者人口の増加等により高齢者保健福祉費が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321,099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千円増加となったことから、基準財政需要額が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838,182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千円増加したためである。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22578</xdr:rowOff>
    </xdr:to>
    <xdr:cxnSp macro="">
      <xdr:nvCxnSpPr>
        <xdr:cNvPr id="69" name="直線コネクタ 68"/>
        <xdr:cNvCxnSpPr/>
      </xdr:nvCxnSpPr>
      <xdr:spPr>
        <a:xfrm>
          <a:off x="4114800" y="70118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115305</xdr:rowOff>
    </xdr:from>
    <xdr:ext cx="762000" cy="259045"/>
    <xdr:sp macro="" textlink="">
      <xdr:nvSpPr>
        <xdr:cNvPr id="89" name="財政力該当値テキスト"/>
        <xdr:cNvSpPr txBox="1"/>
      </xdr:nvSpPr>
      <xdr:spPr>
        <a:xfrm>
          <a:off x="5041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17938</xdr:rowOff>
    </xdr:from>
    <xdr:ext cx="736600" cy="259045"/>
    <xdr:sp macro="" textlink="">
      <xdr:nvSpPr>
        <xdr:cNvPr id="91" name="テキスト ボックス 90"/>
        <xdr:cNvSpPr txBox="1"/>
      </xdr:nvSpPr>
      <xdr:spPr>
        <a:xfrm>
          <a:off x="3733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年度は、物件費や公債費等の増加により、分子である経常経費充当一般財源等が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228,091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千円増加したものの、普通交付税が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1,716,410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千円増加したことや臨時財政対策債が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1,106,800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千円増加したことなどにより、分母となる経常一般財源等収入額が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2,854,887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千円の増加となり、分子の増加率を上回ったため、経常収支比率は、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ポイント減少となった。</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類似団体内平均、全国平均及び神奈川県平均をそれぞれ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lang="ja-JP" altLang="ja-JP" sz="1100">
            <a:solidFill>
              <a:sysClr val="windowText" lastClr="000000"/>
            </a:solidFill>
            <a:effectLst/>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予算の編成や執行においては、全ての事務事業の必要性や優先度、経費の内容を見直し、経常経費の削減に努める。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65</xdr:row>
      <xdr:rowOff>109220</xdr:rowOff>
    </xdr:to>
    <xdr:cxnSp macro="">
      <xdr:nvCxnSpPr>
        <xdr:cNvPr id="132" name="直線コネクタ 131"/>
        <xdr:cNvCxnSpPr/>
      </xdr:nvCxnSpPr>
      <xdr:spPr>
        <a:xfrm flipV="1">
          <a:off x="4114800" y="1065022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65</xdr:row>
      <xdr:rowOff>109220</xdr:rowOff>
    </xdr:to>
    <xdr:cxnSp macro="">
      <xdr:nvCxnSpPr>
        <xdr:cNvPr id="135" name="直線コネクタ 134"/>
        <xdr:cNvCxnSpPr/>
      </xdr:nvCxnSpPr>
      <xdr:spPr>
        <a:xfrm>
          <a:off x="3225800" y="1122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77046</xdr:rowOff>
    </xdr:to>
    <xdr:cxnSp macro="">
      <xdr:nvCxnSpPr>
        <xdr:cNvPr id="138" name="直線コネクタ 137"/>
        <xdr:cNvCxnSpPr/>
      </xdr:nvCxnSpPr>
      <xdr:spPr>
        <a:xfrm>
          <a:off x="2336800" y="111971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141394</xdr:rowOff>
    </xdr:to>
    <xdr:cxnSp macro="">
      <xdr:nvCxnSpPr>
        <xdr:cNvPr id="141" name="直線コネクタ 140"/>
        <xdr:cNvCxnSpPr/>
      </xdr:nvCxnSpPr>
      <xdr:spPr>
        <a:xfrm flipV="1">
          <a:off x="1447800" y="111971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3" name="楕円 152"/>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4" name="テキスト ボックス 153"/>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26246</xdr:rowOff>
    </xdr:from>
    <xdr:to>
      <xdr:col>15</xdr:col>
      <xdr:colOff>133350</xdr:colOff>
      <xdr:row>65</xdr:row>
      <xdr:rowOff>127846</xdr:rowOff>
    </xdr:to>
    <xdr:sp macro="" textlink="">
      <xdr:nvSpPr>
        <xdr:cNvPr id="155" name="楕円 154"/>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112623</xdr:rowOff>
    </xdr:from>
    <xdr:ext cx="762000" cy="259045"/>
    <xdr:sp macro="" textlink="">
      <xdr:nvSpPr>
        <xdr:cNvPr id="156" name="テキスト ボックス 155"/>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7" name="楕円 156"/>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58" name="テキスト ボックス 157"/>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59" name="楕円 158"/>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60" name="テキスト ボックス 159"/>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年度においては、前年度に引き続き</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類似団体内平均、全国平均及び神奈川県平均の各数値を下回っているものの、前年度と比べて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7,703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円の増加となった。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増加した要因は、令和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年度に一部職員の定年延長により増加した退職金や退職者数の減などにより、人件費全体で</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137,062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千円減少したものの、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新型コロナウイルスワクチン接種の実施や中学校完全給食の実施により、委託料が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1,684,956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千円増加したことなどから、物件費全体で、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1,189,964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千円の増加となったためである。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87784</xdr:rowOff>
    </xdr:from>
    <xdr:to>
      <xdr:col>23</xdr:col>
      <xdr:colOff>133350</xdr:colOff>
      <xdr:row>82</xdr:row>
      <xdr:rowOff>19597</xdr:rowOff>
    </xdr:to>
    <xdr:cxnSp macro="">
      <xdr:nvCxnSpPr>
        <xdr:cNvPr id="195" name="直線コネクタ 194"/>
        <xdr:cNvCxnSpPr/>
      </xdr:nvCxnSpPr>
      <xdr:spPr>
        <a:xfrm>
          <a:off x="4114800" y="13975234"/>
          <a:ext cx="838200" cy="1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156252</xdr:rowOff>
    </xdr:from>
    <xdr:to>
      <xdr:col>19</xdr:col>
      <xdr:colOff>133350</xdr:colOff>
      <xdr:row>81</xdr:row>
      <xdr:rowOff>87784</xdr:rowOff>
    </xdr:to>
    <xdr:cxnSp macro="">
      <xdr:nvCxnSpPr>
        <xdr:cNvPr id="198" name="直線コネクタ 197"/>
        <xdr:cNvCxnSpPr/>
      </xdr:nvCxnSpPr>
      <xdr:spPr>
        <a:xfrm>
          <a:off x="3225800" y="13872252"/>
          <a:ext cx="889000" cy="10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115084</xdr:rowOff>
    </xdr:from>
    <xdr:to>
      <xdr:col>15</xdr:col>
      <xdr:colOff>82550</xdr:colOff>
      <xdr:row>80</xdr:row>
      <xdr:rowOff>156252</xdr:rowOff>
    </xdr:to>
    <xdr:cxnSp macro="">
      <xdr:nvCxnSpPr>
        <xdr:cNvPr id="201" name="直線コネクタ 200"/>
        <xdr:cNvCxnSpPr/>
      </xdr:nvCxnSpPr>
      <xdr:spPr>
        <a:xfrm>
          <a:off x="2336800" y="13831084"/>
          <a:ext cx="889000" cy="4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115084</xdr:rowOff>
    </xdr:from>
    <xdr:to>
      <xdr:col>11</xdr:col>
      <xdr:colOff>31750</xdr:colOff>
      <xdr:row>80</xdr:row>
      <xdr:rowOff>135085</xdr:rowOff>
    </xdr:to>
    <xdr:cxnSp macro="">
      <xdr:nvCxnSpPr>
        <xdr:cNvPr id="204" name="直線コネクタ 203"/>
        <xdr:cNvCxnSpPr/>
      </xdr:nvCxnSpPr>
      <xdr:spPr>
        <a:xfrm flipV="1">
          <a:off x="1447800" y="13831084"/>
          <a:ext cx="8890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140247</xdr:rowOff>
    </xdr:from>
    <xdr:to>
      <xdr:col>23</xdr:col>
      <xdr:colOff>184150</xdr:colOff>
      <xdr:row>82</xdr:row>
      <xdr:rowOff>70397</xdr:rowOff>
    </xdr:to>
    <xdr:sp macro="" textlink="">
      <xdr:nvSpPr>
        <xdr:cNvPr id="214" name="楕円 213"/>
        <xdr:cNvSpPr/>
      </xdr:nvSpPr>
      <xdr:spPr>
        <a:xfrm>
          <a:off x="4902200" y="140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156774</xdr:rowOff>
    </xdr:from>
    <xdr:ext cx="762000" cy="259045"/>
    <xdr:sp macro="" textlink="">
      <xdr:nvSpPr>
        <xdr:cNvPr id="215" name="人件費・物件費等の状況該当値テキスト"/>
        <xdr:cNvSpPr txBox="1"/>
      </xdr:nvSpPr>
      <xdr:spPr>
        <a:xfrm>
          <a:off x="5041900" y="1387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36984</xdr:rowOff>
    </xdr:from>
    <xdr:to>
      <xdr:col>19</xdr:col>
      <xdr:colOff>184150</xdr:colOff>
      <xdr:row>81</xdr:row>
      <xdr:rowOff>138584</xdr:rowOff>
    </xdr:to>
    <xdr:sp macro="" textlink="">
      <xdr:nvSpPr>
        <xdr:cNvPr id="216" name="楕円 215"/>
        <xdr:cNvSpPr/>
      </xdr:nvSpPr>
      <xdr:spPr>
        <a:xfrm>
          <a:off x="4064000" y="13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148761</xdr:rowOff>
    </xdr:from>
    <xdr:ext cx="736600" cy="259045"/>
    <xdr:sp macro="" textlink="">
      <xdr:nvSpPr>
        <xdr:cNvPr id="217" name="テキスト ボックス 216"/>
        <xdr:cNvSpPr txBox="1"/>
      </xdr:nvSpPr>
      <xdr:spPr>
        <a:xfrm>
          <a:off x="3733800" y="13693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105452</xdr:rowOff>
    </xdr:from>
    <xdr:to>
      <xdr:col>15</xdr:col>
      <xdr:colOff>133350</xdr:colOff>
      <xdr:row>81</xdr:row>
      <xdr:rowOff>35602</xdr:rowOff>
    </xdr:to>
    <xdr:sp macro="" textlink="">
      <xdr:nvSpPr>
        <xdr:cNvPr id="218" name="楕円 217"/>
        <xdr:cNvSpPr/>
      </xdr:nvSpPr>
      <xdr:spPr>
        <a:xfrm>
          <a:off x="3175000" y="138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45779</xdr:rowOff>
    </xdr:from>
    <xdr:ext cx="762000" cy="259045"/>
    <xdr:sp macro="" textlink="">
      <xdr:nvSpPr>
        <xdr:cNvPr id="219" name="テキスト ボックス 218"/>
        <xdr:cNvSpPr txBox="1"/>
      </xdr:nvSpPr>
      <xdr:spPr>
        <a:xfrm>
          <a:off x="2844800" y="1359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64284</xdr:rowOff>
    </xdr:from>
    <xdr:to>
      <xdr:col>11</xdr:col>
      <xdr:colOff>82550</xdr:colOff>
      <xdr:row>80</xdr:row>
      <xdr:rowOff>165884</xdr:rowOff>
    </xdr:to>
    <xdr:sp macro="" textlink="">
      <xdr:nvSpPr>
        <xdr:cNvPr id="220" name="楕円 219"/>
        <xdr:cNvSpPr/>
      </xdr:nvSpPr>
      <xdr:spPr>
        <a:xfrm>
          <a:off x="2286000" y="137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4611</xdr:rowOff>
    </xdr:from>
    <xdr:ext cx="762000" cy="259045"/>
    <xdr:sp macro="" textlink="">
      <xdr:nvSpPr>
        <xdr:cNvPr id="221" name="テキスト ボックス 220"/>
        <xdr:cNvSpPr txBox="1"/>
      </xdr:nvSpPr>
      <xdr:spPr>
        <a:xfrm>
          <a:off x="1955800" y="13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84285</xdr:rowOff>
    </xdr:from>
    <xdr:to>
      <xdr:col>7</xdr:col>
      <xdr:colOff>31750</xdr:colOff>
      <xdr:row>81</xdr:row>
      <xdr:rowOff>14435</xdr:rowOff>
    </xdr:to>
    <xdr:sp macro="" textlink="">
      <xdr:nvSpPr>
        <xdr:cNvPr id="222" name="楕円 221"/>
        <xdr:cNvSpPr/>
      </xdr:nvSpPr>
      <xdr:spPr>
        <a:xfrm>
          <a:off x="1397000" y="138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24612</xdr:rowOff>
    </xdr:from>
    <xdr:ext cx="762000" cy="259045"/>
    <xdr:sp macro="" textlink="">
      <xdr:nvSpPr>
        <xdr:cNvPr id="223" name="テキスト ボックス 222"/>
        <xdr:cNvSpPr txBox="1"/>
      </xdr:nvSpPr>
      <xdr:spPr>
        <a:xfrm>
          <a:off x="1066800" y="135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平均及び全国市平均との比較では、それぞれ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ポイント上回っているが、過去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年間では僅差で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はあるが上昇傾向で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前年度と比較したラスパイレス指数の上昇要因としては、経験年数の長い高卒の職員の経験年数階層の変動によるものである。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なお、人件費抑制の取組として、平成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日からの給与制度の総合的見直しを始め、平成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年度の住居手当の見直し（持家手当額の引下げ）や国に準じた扶養手当の見直し（平成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年度から段階的に行っており、令和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年度に制度が完成）を実施しているが、今後も引き続き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給与体系の適正化に努めていく。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91016</xdr:rowOff>
    </xdr:to>
    <xdr:cxnSp macro="">
      <xdr:nvCxnSpPr>
        <xdr:cNvPr id="260" name="直線コネクタ 259"/>
        <xdr:cNvCxnSpPr/>
      </xdr:nvCxnSpPr>
      <xdr:spPr>
        <a:xfrm>
          <a:off x="15290800" y="148664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3" name="直線コネクタ 262"/>
        <xdr:cNvCxnSpPr/>
      </xdr:nvCxnSpPr>
      <xdr:spPr>
        <a:xfrm flipV="1">
          <a:off x="14401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141816</xdr:rowOff>
    </xdr:to>
    <xdr:cxnSp macro="">
      <xdr:nvCxnSpPr>
        <xdr:cNvPr id="266" name="直線コネクタ 265"/>
        <xdr:cNvCxnSpPr/>
      </xdr:nvCxnSpPr>
      <xdr:spPr>
        <a:xfrm>
          <a:off x="13512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技能労務職の退職者不補充を原則とする業務の民間委託化の推進により、職員数の削減を進めてきているものの、地方創生や防災対策の推進、また、新型コロナウイルス対応等の行政需要の高まりのため、近年は、やや増加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今後は、定員管理計画に基づき、現状ベースでの職員数の維持を原則とするが、定年引上げの影響を踏まえ、やや増加の傾向となることが想定される。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37556</xdr:rowOff>
    </xdr:from>
    <xdr:to>
      <xdr:col>81</xdr:col>
      <xdr:colOff>44450</xdr:colOff>
      <xdr:row>62</xdr:row>
      <xdr:rowOff>41003</xdr:rowOff>
    </xdr:to>
    <xdr:cxnSp macro="">
      <xdr:nvCxnSpPr>
        <xdr:cNvPr id="322" name="直線コネクタ 321"/>
        <xdr:cNvCxnSpPr/>
      </xdr:nvCxnSpPr>
      <xdr:spPr>
        <a:xfrm>
          <a:off x="16179800" y="1066745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37556</xdr:rowOff>
    </xdr:from>
    <xdr:to>
      <xdr:col>77</xdr:col>
      <xdr:colOff>44450</xdr:colOff>
      <xdr:row>62</xdr:row>
      <xdr:rowOff>41003</xdr:rowOff>
    </xdr:to>
    <xdr:cxnSp macro="">
      <xdr:nvCxnSpPr>
        <xdr:cNvPr id="325" name="直線コネクタ 324"/>
        <xdr:cNvCxnSpPr/>
      </xdr:nvCxnSpPr>
      <xdr:spPr>
        <a:xfrm flipV="1">
          <a:off x="15290800" y="1066745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13426</xdr:rowOff>
    </xdr:from>
    <xdr:to>
      <xdr:col>72</xdr:col>
      <xdr:colOff>203200</xdr:colOff>
      <xdr:row>62</xdr:row>
      <xdr:rowOff>41003</xdr:rowOff>
    </xdr:to>
    <xdr:cxnSp macro="">
      <xdr:nvCxnSpPr>
        <xdr:cNvPr id="328" name="直線コネクタ 327"/>
        <xdr:cNvCxnSpPr/>
      </xdr:nvCxnSpPr>
      <xdr:spPr>
        <a:xfrm>
          <a:off x="14401800" y="106433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153851</xdr:rowOff>
    </xdr:from>
    <xdr:to>
      <xdr:col>68</xdr:col>
      <xdr:colOff>152400</xdr:colOff>
      <xdr:row>62</xdr:row>
      <xdr:rowOff>13426</xdr:rowOff>
    </xdr:to>
    <xdr:cxnSp macro="">
      <xdr:nvCxnSpPr>
        <xdr:cNvPr id="331" name="直線コネクタ 330"/>
        <xdr:cNvCxnSpPr/>
      </xdr:nvCxnSpPr>
      <xdr:spPr>
        <a:xfrm>
          <a:off x="13512800" y="10612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161653</xdr:rowOff>
    </xdr:from>
    <xdr:to>
      <xdr:col>81</xdr:col>
      <xdr:colOff>95250</xdr:colOff>
      <xdr:row>62</xdr:row>
      <xdr:rowOff>91803</xdr:rowOff>
    </xdr:to>
    <xdr:sp macro="" textlink="">
      <xdr:nvSpPr>
        <xdr:cNvPr id="341" name="楕円 340"/>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133730</xdr:rowOff>
    </xdr:from>
    <xdr:ext cx="762000" cy="259045"/>
    <xdr:sp macro="" textlink="">
      <xdr:nvSpPr>
        <xdr:cNvPr id="342"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158206</xdr:rowOff>
    </xdr:from>
    <xdr:to>
      <xdr:col>77</xdr:col>
      <xdr:colOff>95250</xdr:colOff>
      <xdr:row>62</xdr:row>
      <xdr:rowOff>88356</xdr:rowOff>
    </xdr:to>
    <xdr:sp macro="" textlink="">
      <xdr:nvSpPr>
        <xdr:cNvPr id="343" name="楕円 342"/>
        <xdr:cNvSpPr/>
      </xdr:nvSpPr>
      <xdr:spPr>
        <a:xfrm>
          <a:off x="16129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73133</xdr:rowOff>
    </xdr:from>
    <xdr:ext cx="736600" cy="259045"/>
    <xdr:sp macro="" textlink="">
      <xdr:nvSpPr>
        <xdr:cNvPr id="344" name="テキスト ボックス 343"/>
        <xdr:cNvSpPr txBox="1"/>
      </xdr:nvSpPr>
      <xdr:spPr>
        <a:xfrm>
          <a:off x="15798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5" name="楕円 344"/>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46" name="テキスト ボックス 345"/>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134076</xdr:rowOff>
    </xdr:from>
    <xdr:to>
      <xdr:col>68</xdr:col>
      <xdr:colOff>203200</xdr:colOff>
      <xdr:row>62</xdr:row>
      <xdr:rowOff>64226</xdr:rowOff>
    </xdr:to>
    <xdr:sp macro="" textlink="">
      <xdr:nvSpPr>
        <xdr:cNvPr id="347" name="楕円 346"/>
        <xdr:cNvSpPr/>
      </xdr:nvSpPr>
      <xdr:spPr>
        <a:xfrm>
          <a:off x="14351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48" name="テキスト ボックス 347"/>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49" name="楕円 348"/>
        <xdr:cNvSpPr/>
      </xdr:nvSpPr>
      <xdr:spPr>
        <a:xfrm>
          <a:off x="13462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43378</xdr:rowOff>
    </xdr:from>
    <xdr:ext cx="762000" cy="259045"/>
    <xdr:sp macro="" textlink="">
      <xdr:nvSpPr>
        <xdr:cNvPr id="350" name="テキスト ボックス 349"/>
        <xdr:cNvSpPr txBox="1"/>
      </xdr:nvSpPr>
      <xdr:spPr>
        <a:xfrm>
          <a:off x="13131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年度は、類似団体内平均、全国平均をそれぞれ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3</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か年平均で算出することから、平成</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年度と令和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年度の単年度での比率を比較すると、分母では、普通交付税や臨時財政対策債発行可能額の増加により、標準財政規模が増加したため、全体で</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2,736,274</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額となった。一方、分子では、発行額が増加傾向にある臨時財政対策債の元金償還金の増加により、地方債の元利償還金が増加したことに加え、準元利償還金のうち、秦野市伊勢原市環境衛生組合で借り入れた斎場更新事業債の元金償還金が増加したため、全体で</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220,201</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千円の増額となった。</a:t>
          </a:r>
        </a:p>
        <a:p>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結果として、増加率において、分子が分母を上回ったことにより、単年度の実質公債費比率は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か年平均でも</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102205</xdr:rowOff>
    </xdr:to>
    <xdr:cxnSp macro="">
      <xdr:nvCxnSpPr>
        <xdr:cNvPr id="385" name="直線コネクタ 384"/>
        <xdr:cNvCxnSpPr/>
      </xdr:nvCxnSpPr>
      <xdr:spPr>
        <a:xfrm>
          <a:off x="16179800" y="65943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90715</xdr:rowOff>
    </xdr:to>
    <xdr:cxnSp macro="">
      <xdr:nvCxnSpPr>
        <xdr:cNvPr id="388" name="直線コネクタ 387"/>
        <xdr:cNvCxnSpPr/>
      </xdr:nvCxnSpPr>
      <xdr:spPr>
        <a:xfrm flipV="1">
          <a:off x="15290800" y="65943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39</xdr:row>
      <xdr:rowOff>34169</xdr:rowOff>
    </xdr:to>
    <xdr:cxnSp macro="">
      <xdr:nvCxnSpPr>
        <xdr:cNvPr id="391" name="直線コネクタ 390"/>
        <xdr:cNvCxnSpPr/>
      </xdr:nvCxnSpPr>
      <xdr:spPr>
        <a:xfrm flipV="1">
          <a:off x="14401800" y="66058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137583</xdr:rowOff>
    </xdr:to>
    <xdr:cxnSp macro="">
      <xdr:nvCxnSpPr>
        <xdr:cNvPr id="394" name="直線コネクタ 393"/>
        <xdr:cNvCxnSpPr/>
      </xdr:nvCxnSpPr>
      <xdr:spPr>
        <a:xfrm flipV="1">
          <a:off x="13512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4" name="楕円 403"/>
        <xdr:cNvSpPr/>
      </xdr:nvSpPr>
      <xdr:spPr>
        <a:xfrm>
          <a:off x="16967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5" name="公債費負担の状況該当値テキスト"/>
        <xdr:cNvSpPr txBox="1"/>
      </xdr:nvSpPr>
      <xdr:spPr>
        <a:xfrm>
          <a:off x="17106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6" name="楕円 405"/>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07" name="テキスト ボックス 406"/>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8" name="楕円 407"/>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9" name="テキスト ボックス 408"/>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0" name="楕円 409"/>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1" name="テキスト ボックス 410"/>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2" name="楕円 411"/>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3" name="テキスト ボックス 412"/>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年度は、類似団体内平均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、全国平均をそれぞれ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分母では、普通交付税や臨時財政対策債発行可能額の増加により、標準財政規模が増加したため、全体で</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1,651,758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千円の増額となった。一方、分子では、令和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月からの中学校完全給食の実施に当たり、債務負担行為を設定した学校給食センターの完成に伴い、債務負担行為に基づく支出予定額が増加したため、全体で</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794,489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千円の増額となった。</a:t>
          </a: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結果として、増加率において、分子が分母を上回ったことにより、将来負担比率は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43089</xdr:rowOff>
    </xdr:from>
    <xdr:to>
      <xdr:col>81</xdr:col>
      <xdr:colOff>44450</xdr:colOff>
      <xdr:row>15</xdr:row>
      <xdr:rowOff>74113</xdr:rowOff>
    </xdr:to>
    <xdr:cxnSp macro="">
      <xdr:nvCxnSpPr>
        <xdr:cNvPr id="449" name="直線コネクタ 448"/>
        <xdr:cNvCxnSpPr/>
      </xdr:nvCxnSpPr>
      <xdr:spPr>
        <a:xfrm>
          <a:off x="16179800" y="261483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43089</xdr:rowOff>
    </xdr:from>
    <xdr:to>
      <xdr:col>77</xdr:col>
      <xdr:colOff>44450</xdr:colOff>
      <xdr:row>15</xdr:row>
      <xdr:rowOff>44813</xdr:rowOff>
    </xdr:to>
    <xdr:cxnSp macro="">
      <xdr:nvCxnSpPr>
        <xdr:cNvPr id="452" name="直線コネクタ 451"/>
        <xdr:cNvCxnSpPr/>
      </xdr:nvCxnSpPr>
      <xdr:spPr>
        <a:xfrm flipV="1">
          <a:off x="15290800" y="261483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44813</xdr:rowOff>
    </xdr:from>
    <xdr:to>
      <xdr:col>72</xdr:col>
      <xdr:colOff>203200</xdr:colOff>
      <xdr:row>16</xdr:row>
      <xdr:rowOff>30208</xdr:rowOff>
    </xdr:to>
    <xdr:cxnSp macro="">
      <xdr:nvCxnSpPr>
        <xdr:cNvPr id="455" name="直線コネクタ 454"/>
        <xdr:cNvCxnSpPr/>
      </xdr:nvCxnSpPr>
      <xdr:spPr>
        <a:xfrm flipV="1">
          <a:off x="14401800" y="261656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30208</xdr:rowOff>
    </xdr:from>
    <xdr:to>
      <xdr:col>68</xdr:col>
      <xdr:colOff>152400</xdr:colOff>
      <xdr:row>17</xdr:row>
      <xdr:rowOff>19050</xdr:rowOff>
    </xdr:to>
    <xdr:cxnSp macro="">
      <xdr:nvCxnSpPr>
        <xdr:cNvPr id="458" name="直線コネクタ 457"/>
        <xdr:cNvCxnSpPr/>
      </xdr:nvCxnSpPr>
      <xdr:spPr>
        <a:xfrm flipV="1">
          <a:off x="13512800" y="2773408"/>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23313</xdr:rowOff>
    </xdr:from>
    <xdr:to>
      <xdr:col>81</xdr:col>
      <xdr:colOff>95250</xdr:colOff>
      <xdr:row>15</xdr:row>
      <xdr:rowOff>124913</xdr:rowOff>
    </xdr:to>
    <xdr:sp macro="" textlink="">
      <xdr:nvSpPr>
        <xdr:cNvPr id="468" name="楕円 467"/>
        <xdr:cNvSpPr/>
      </xdr:nvSpPr>
      <xdr:spPr>
        <a:xfrm>
          <a:off x="16967200" y="25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166840</xdr:rowOff>
    </xdr:from>
    <xdr:ext cx="762000" cy="259045"/>
    <xdr:sp macro="" textlink="">
      <xdr:nvSpPr>
        <xdr:cNvPr id="469" name="将来負担の状況該当値テキスト"/>
        <xdr:cNvSpPr txBox="1"/>
      </xdr:nvSpPr>
      <xdr:spPr>
        <a:xfrm>
          <a:off x="17106900" y="256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163739</xdr:rowOff>
    </xdr:from>
    <xdr:to>
      <xdr:col>77</xdr:col>
      <xdr:colOff>95250</xdr:colOff>
      <xdr:row>15</xdr:row>
      <xdr:rowOff>93889</xdr:rowOff>
    </xdr:to>
    <xdr:sp macro="" textlink="">
      <xdr:nvSpPr>
        <xdr:cNvPr id="470" name="楕円 469"/>
        <xdr:cNvSpPr/>
      </xdr:nvSpPr>
      <xdr:spPr>
        <a:xfrm>
          <a:off x="16129000" y="25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78666</xdr:rowOff>
    </xdr:from>
    <xdr:ext cx="736600" cy="259045"/>
    <xdr:sp macro="" textlink="">
      <xdr:nvSpPr>
        <xdr:cNvPr id="471" name="テキスト ボックス 470"/>
        <xdr:cNvSpPr txBox="1"/>
      </xdr:nvSpPr>
      <xdr:spPr>
        <a:xfrm>
          <a:off x="15798800" y="265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165463</xdr:rowOff>
    </xdr:from>
    <xdr:to>
      <xdr:col>73</xdr:col>
      <xdr:colOff>44450</xdr:colOff>
      <xdr:row>15</xdr:row>
      <xdr:rowOff>95613</xdr:rowOff>
    </xdr:to>
    <xdr:sp macro="" textlink="">
      <xdr:nvSpPr>
        <xdr:cNvPr id="472" name="楕円 471"/>
        <xdr:cNvSpPr/>
      </xdr:nvSpPr>
      <xdr:spPr>
        <a:xfrm>
          <a:off x="15240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80390</xdr:rowOff>
    </xdr:from>
    <xdr:ext cx="762000" cy="259045"/>
    <xdr:sp macro="" textlink="">
      <xdr:nvSpPr>
        <xdr:cNvPr id="473" name="テキスト ボックス 472"/>
        <xdr:cNvSpPr txBox="1"/>
      </xdr:nvSpPr>
      <xdr:spPr>
        <a:xfrm>
          <a:off x="14909800" y="26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150858</xdr:rowOff>
    </xdr:from>
    <xdr:to>
      <xdr:col>68</xdr:col>
      <xdr:colOff>203200</xdr:colOff>
      <xdr:row>16</xdr:row>
      <xdr:rowOff>81008</xdr:rowOff>
    </xdr:to>
    <xdr:sp macro="" textlink="">
      <xdr:nvSpPr>
        <xdr:cNvPr id="474" name="楕円 473"/>
        <xdr:cNvSpPr/>
      </xdr:nvSpPr>
      <xdr:spPr>
        <a:xfrm>
          <a:off x="14351000" y="27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65785</xdr:rowOff>
    </xdr:from>
    <xdr:ext cx="762000" cy="259045"/>
    <xdr:sp macro="" textlink="">
      <xdr:nvSpPr>
        <xdr:cNvPr id="475" name="テキスト ボックス 474"/>
        <xdr:cNvSpPr txBox="1"/>
      </xdr:nvSpPr>
      <xdr:spPr>
        <a:xfrm>
          <a:off x="14020800" y="28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139700</xdr:rowOff>
    </xdr:from>
    <xdr:to>
      <xdr:col>64</xdr:col>
      <xdr:colOff>152400</xdr:colOff>
      <xdr:row>17</xdr:row>
      <xdr:rowOff>69850</xdr:rowOff>
    </xdr:to>
    <xdr:sp macro="" textlink="">
      <xdr:nvSpPr>
        <xdr:cNvPr id="476" name="楕円 475"/>
        <xdr:cNvSpPr/>
      </xdr:nvSpPr>
      <xdr:spPr>
        <a:xfrm>
          <a:off x="1346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54627</xdr:rowOff>
    </xdr:from>
    <xdr:ext cx="762000" cy="259045"/>
    <xdr:sp macro="" textlink="">
      <xdr:nvSpPr>
        <xdr:cNvPr id="477" name="テキスト ボックス 476"/>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136357</xdr:colOff>
      <xdr:row>26</xdr:row>
      <xdr:rowOff>16041</xdr:rowOff>
    </xdr:from>
    <xdr:ext cx="9099176" cy="513347"/>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13873" y="4395536"/>
          <a:ext cx="9099176" cy="513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a:t>
          </a:r>
          <a:r>
            <a:rPr kumimoji="1" lang="ja-JP" altLang="en-US" sz="1000">
              <a:solidFill>
                <a:sysClr val="windowText" lastClr="000000"/>
              </a:solidFill>
              <a:latin typeface="+mn-ea"/>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159,985
156,277
103.76
60,427,945
56,559,400
3,442,196
32,214,793
35,886,515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度は、前年度と比べて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減少したが</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、依然として、類似団体内平均、全国平均をそれぞれ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一部</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定年</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延長に</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より増加した退職金や退職者数が減となったことにより、退職金が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157,333</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千円の減となり、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155,770</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千円減少したためである。</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69850</xdr:rowOff>
    </xdr:to>
    <xdr:cxnSp macro="">
      <xdr:nvCxnSpPr>
        <xdr:cNvPr id="66" name="直線コネクタ 65"/>
        <xdr:cNvCxnSpPr/>
      </xdr:nvCxnSpPr>
      <xdr:spPr>
        <a:xfrm flipV="1">
          <a:off x="3987800" y="6527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69850</xdr:rowOff>
    </xdr:to>
    <xdr:cxnSp macro="">
      <xdr:nvCxnSpPr>
        <xdr:cNvPr id="69" name="直線コネクタ 68"/>
        <xdr:cNvCxnSpPr/>
      </xdr:nvCxnSpPr>
      <xdr:spPr>
        <a:xfrm>
          <a:off x="3098800" y="6588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39</xdr:row>
      <xdr:rowOff>1270</xdr:rowOff>
    </xdr:to>
    <xdr:cxnSp macro="">
      <xdr:nvCxnSpPr>
        <xdr:cNvPr id="72" name="直線コネクタ 71"/>
        <xdr:cNvCxnSpPr/>
      </xdr:nvCxnSpPr>
      <xdr:spPr>
        <a:xfrm flipV="1">
          <a:off x="2209800" y="658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31750</xdr:rowOff>
    </xdr:to>
    <xdr:cxnSp macro="">
      <xdr:nvCxnSpPr>
        <xdr:cNvPr id="75" name="直線コネクタ 74"/>
        <xdr:cNvCxnSpPr/>
      </xdr:nvCxnSpPr>
      <xdr:spPr>
        <a:xfrm flipV="1">
          <a:off x="1320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ポイント減少しており、全国平均及び神奈川県平均をそれぞれ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ポイント上回っているものの、類似団体内平均</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と比べると</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減少した要因は、</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中学校完全給食の実施により、中学校給食調理経費及び中学校完全給食推進事業費が増加するとともに、新基幹系システムの稼働が通年化したことにより、電算システム業務費が増加したため、</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404,268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、分母となる経常一般財源等収入が普通交付税や臨時財政対策債等の増加により、前年度と比べて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2,854,887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千円増加し、分子の増加率を上回ったためである。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69850</xdr:rowOff>
    </xdr:to>
    <xdr:cxnSp macro="">
      <xdr:nvCxnSpPr>
        <xdr:cNvPr id="127" name="直線コネクタ 126"/>
        <xdr:cNvCxnSpPr/>
      </xdr:nvCxnSpPr>
      <xdr:spPr>
        <a:xfrm flipV="1">
          <a:off x="15671800" y="263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130810</xdr:rowOff>
    </xdr:to>
    <xdr:cxnSp macro="">
      <xdr:nvCxnSpPr>
        <xdr:cNvPr id="130" name="直線コネクタ 129"/>
        <xdr:cNvCxnSpPr/>
      </xdr:nvCxnSpPr>
      <xdr:spPr>
        <a:xfrm flipV="1">
          <a:off x="14782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130810</xdr:rowOff>
    </xdr:to>
    <xdr:cxnSp macro="">
      <xdr:nvCxnSpPr>
        <xdr:cNvPr id="133" name="直線コネクタ 132"/>
        <xdr:cNvCxnSpPr/>
      </xdr:nvCxnSpPr>
      <xdr:spPr>
        <a:xfrm>
          <a:off x="13893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168910</xdr:rowOff>
    </xdr:to>
    <xdr:cxnSp macro="">
      <xdr:nvCxnSpPr>
        <xdr:cNvPr id="136" name="直線コネクタ 135"/>
        <xdr:cNvCxnSpPr/>
      </xdr:nvCxnSpPr>
      <xdr:spPr>
        <a:xfrm flipV="1">
          <a:off x="13004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2" name="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4" name="楕円 153"/>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55" name="テキスト ボックス 154"/>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ポイント減少しており、全国平均を</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ポイント上回っているものの、類似団体内平均</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神奈川県平均</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をそれぞれ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減少した要因は、</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支給対象児童数の減による児童手当費の減少や、施設型給付費と重複する補助対象内容を見直したことによる民間保育所等運営費補助金の減少により、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18,382</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千円減少したためである。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165100</xdr:rowOff>
    </xdr:to>
    <xdr:cxnSp macro="">
      <xdr:nvCxnSpPr>
        <xdr:cNvPr id="188" name="直線コネクタ 187"/>
        <xdr:cNvCxnSpPr/>
      </xdr:nvCxnSpPr>
      <xdr:spPr>
        <a:xfrm flipV="1">
          <a:off x="3987800" y="9690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91" name="直線コネクタ 190"/>
        <xdr:cNvCxnSpPr/>
      </xdr:nvCxnSpPr>
      <xdr:spPr>
        <a:xfrm flipV="1">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127000</xdr:rowOff>
    </xdr:to>
    <xdr:cxnSp macro="">
      <xdr:nvCxnSpPr>
        <xdr:cNvPr id="194" name="直線コネクタ 193"/>
        <xdr:cNvCxnSpPr/>
      </xdr:nvCxnSpPr>
      <xdr:spPr>
        <a:xfrm>
          <a:off x="2209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165100</xdr:rowOff>
    </xdr:to>
    <xdr:cxnSp macro="">
      <xdr:nvCxnSpPr>
        <xdr:cNvPr id="197" name="直線コネクタ 196"/>
        <xdr:cNvCxnSpPr/>
      </xdr:nvCxnSpPr>
      <xdr:spPr>
        <a:xfrm>
          <a:off x="1320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9" name="楕円 208"/>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10" name="テキスト ボックス 209"/>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214" name="テキスト ボックス 213"/>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ており、類似団体内平均、全国平均及び神奈川県平均をそれぞれ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した要因は</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、超高齢社会の進行により介護保険事業及び後期高齢者医療事業への繰出金が増加するとともに、被保険者数の減少による保険税収の落ち込みに伴う国民健康保険事業への</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経常経費充当一般財源ベース</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76,093</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千円増加したものの、</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分母となる経常一般財源等収入が普通交付税や臨時財政対策債等の増加により、前年度と比べて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2,854,887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千円増加し、分子の増加率を上回ったためである。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60</xdr:row>
      <xdr:rowOff>58420</xdr:rowOff>
    </xdr:to>
    <xdr:cxnSp macro="">
      <xdr:nvCxnSpPr>
        <xdr:cNvPr id="247" name="直線コネクタ 246"/>
        <xdr:cNvCxnSpPr/>
      </xdr:nvCxnSpPr>
      <xdr:spPr>
        <a:xfrm flipV="1">
          <a:off x="15671800" y="10177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27940</xdr:rowOff>
    </xdr:from>
    <xdr:to>
      <xdr:col>78</xdr:col>
      <xdr:colOff>69850</xdr:colOff>
      <xdr:row>60</xdr:row>
      <xdr:rowOff>58420</xdr:rowOff>
    </xdr:to>
    <xdr:cxnSp macro="">
      <xdr:nvCxnSpPr>
        <xdr:cNvPr id="250" name="直線コネクタ 249"/>
        <xdr:cNvCxnSpPr/>
      </xdr:nvCxnSpPr>
      <xdr:spPr>
        <a:xfrm>
          <a:off x="14782800" y="1031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xdr:cNvSpPr txBox="1"/>
      </xdr:nvSpPr>
      <xdr:spPr>
        <a:xfrm>
          <a:off x="15290800" y="99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60</xdr:row>
      <xdr:rowOff>27940</xdr:rowOff>
    </xdr:to>
    <xdr:cxnSp macro="">
      <xdr:nvCxnSpPr>
        <xdr:cNvPr id="253" name="直線コネクタ 252"/>
        <xdr:cNvCxnSpPr/>
      </xdr:nvCxnSpPr>
      <xdr:spPr>
        <a:xfrm>
          <a:off x="13893800" y="1023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xdr:cNvSpPr txBox="1"/>
      </xdr:nvSpPr>
      <xdr:spPr>
        <a:xfrm>
          <a:off x="14401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123190</xdr:rowOff>
    </xdr:to>
    <xdr:cxnSp macro="">
      <xdr:nvCxnSpPr>
        <xdr:cNvPr id="256" name="直線コネクタ 255"/>
        <xdr:cNvCxnSpPr/>
      </xdr:nvCxnSpPr>
      <xdr:spPr>
        <a:xfrm>
          <a:off x="13004800" y="1014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6" name="楕円 265"/>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7"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68" name="楕円 267"/>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69" name="テキスト ボックス 268"/>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70" name="楕円 269"/>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1" name="テキスト ボックス 270"/>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2" name="楕円 271"/>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12717</xdr:rowOff>
    </xdr:from>
    <xdr:ext cx="762000" cy="259045"/>
    <xdr:sp macro="" textlink="">
      <xdr:nvSpPr>
        <xdr:cNvPr id="273" name="テキスト ボックス 272"/>
        <xdr:cNvSpPr txBox="1"/>
      </xdr:nvSpPr>
      <xdr:spPr>
        <a:xfrm>
          <a:off x="13512800" y="995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4" name="楕円 273"/>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5" name="テキスト ボックス 274"/>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全国平均と同水準となっているが、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類似団体内平均及び神奈川県平均をそれぞれ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減少した要因は、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基準外繰出金の減や企業債の償還の進捗に伴う公債費の減により、公共下水道事業会計繰出金が減少し、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154,758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37193</xdr:rowOff>
    </xdr:from>
    <xdr:to>
      <xdr:col>82</xdr:col>
      <xdr:colOff>107950</xdr:colOff>
      <xdr:row>38</xdr:row>
      <xdr:rowOff>18143</xdr:rowOff>
    </xdr:to>
    <xdr:cxnSp macro="">
      <xdr:nvCxnSpPr>
        <xdr:cNvPr id="310" name="直線コネクタ 309"/>
        <xdr:cNvCxnSpPr/>
      </xdr:nvCxnSpPr>
      <xdr:spPr>
        <a:xfrm flipV="1">
          <a:off x="15671800" y="63808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94343</xdr:rowOff>
    </xdr:to>
    <xdr:cxnSp macro="">
      <xdr:nvCxnSpPr>
        <xdr:cNvPr id="313" name="直線コネクタ 312"/>
        <xdr:cNvCxnSpPr/>
      </xdr:nvCxnSpPr>
      <xdr:spPr>
        <a:xfrm flipV="1">
          <a:off x="14782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38</xdr:row>
      <xdr:rowOff>94343</xdr:rowOff>
    </xdr:to>
    <xdr:cxnSp macro="">
      <xdr:nvCxnSpPr>
        <xdr:cNvPr id="316" name="直線コネクタ 315"/>
        <xdr:cNvCxnSpPr/>
      </xdr:nvCxnSpPr>
      <xdr:spPr>
        <a:xfrm>
          <a:off x="13893800" y="6587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39</xdr:row>
      <xdr:rowOff>31750</xdr:rowOff>
    </xdr:to>
    <xdr:cxnSp macro="">
      <xdr:nvCxnSpPr>
        <xdr:cNvPr id="319" name="直線コネクタ 318"/>
        <xdr:cNvCxnSpPr/>
      </xdr:nvCxnSpPr>
      <xdr:spPr>
        <a:xfrm flipV="1">
          <a:off x="13004800" y="6587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9" name="楕円 328"/>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129920</xdr:rowOff>
    </xdr:from>
    <xdr:ext cx="762000" cy="259045"/>
    <xdr:sp macro="" textlink="">
      <xdr:nvSpPr>
        <xdr:cNvPr id="330"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138793</xdr:rowOff>
    </xdr:from>
    <xdr:to>
      <xdr:col>78</xdr:col>
      <xdr:colOff>120650</xdr:colOff>
      <xdr:row>38</xdr:row>
      <xdr:rowOff>68943</xdr:rowOff>
    </xdr:to>
    <xdr:sp macro="" textlink="">
      <xdr:nvSpPr>
        <xdr:cNvPr id="331" name="楕円 330"/>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32" name="テキスト ボックス 331"/>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33" name="楕円 332"/>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34" name="テキスト ボックス 333"/>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35" name="楕円 334"/>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36" name="テキスト ボックス 335"/>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年度から取り組んできたプライマリーバランスの黒字化や繰上償還など、市債残高を縮減する取組により、</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前年度と比べて</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類似団体内平均、全国平均及び神奈川県平均をそれぞれ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した要因は、平成</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年度に借り入れた臨時財政対策債の元金償還が</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通年化したため、</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分子</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であ</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る経常経費充当一般財源</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108,353</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千円増加したが、分母となる経常一般財源等収入が普通交付税や臨時財政対策債等の増加により、前年度と比べて</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2,854,887</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千円増加し、分子の増加率を上回ったため</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臨時財政対策債の動向にもよるが、引き続き、プライマリーバランスや将来の公債費負担を考慮した適正な市債の借入れに努める。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130266</xdr:rowOff>
    </xdr:to>
    <xdr:cxnSp macro="">
      <xdr:nvCxnSpPr>
        <xdr:cNvPr id="372" name="直線コネクタ 371"/>
        <xdr:cNvCxnSpPr/>
      </xdr:nvCxnSpPr>
      <xdr:spPr>
        <a:xfrm flipV="1">
          <a:off x="3987800" y="131212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117202</xdr:rowOff>
    </xdr:from>
    <xdr:to>
      <xdr:col>19</xdr:col>
      <xdr:colOff>187325</xdr:colOff>
      <xdr:row>76</xdr:row>
      <xdr:rowOff>130266</xdr:rowOff>
    </xdr:to>
    <xdr:cxnSp macro="">
      <xdr:nvCxnSpPr>
        <xdr:cNvPr id="375" name="直線コネクタ 374"/>
        <xdr:cNvCxnSpPr/>
      </xdr:nvCxnSpPr>
      <xdr:spPr>
        <a:xfrm>
          <a:off x="3098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117202</xdr:rowOff>
    </xdr:from>
    <xdr:to>
      <xdr:col>15</xdr:col>
      <xdr:colOff>98425</xdr:colOff>
      <xdr:row>76</xdr:row>
      <xdr:rowOff>130266</xdr:rowOff>
    </xdr:to>
    <xdr:cxnSp macro="">
      <xdr:nvCxnSpPr>
        <xdr:cNvPr id="378" name="直線コネクタ 377"/>
        <xdr:cNvCxnSpPr/>
      </xdr:nvCxnSpPr>
      <xdr:spPr>
        <a:xfrm flipV="1">
          <a:off x="2209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130266</xdr:rowOff>
    </xdr:from>
    <xdr:to>
      <xdr:col>11</xdr:col>
      <xdr:colOff>9525</xdr:colOff>
      <xdr:row>76</xdr:row>
      <xdr:rowOff>162923</xdr:rowOff>
    </xdr:to>
    <xdr:cxnSp macro="">
      <xdr:nvCxnSpPr>
        <xdr:cNvPr id="381" name="直線コネクタ 380"/>
        <xdr:cNvCxnSpPr/>
      </xdr:nvCxnSpPr>
      <xdr:spPr>
        <a:xfrm flipV="1">
          <a:off x="1320800" y="13160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91" name="楕円 390"/>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56804</xdr:rowOff>
    </xdr:from>
    <xdr:ext cx="762000" cy="259045"/>
    <xdr:sp macro="" textlink="">
      <xdr:nvSpPr>
        <xdr:cNvPr id="392" name="公債費該当値テキスト"/>
        <xdr:cNvSpPr txBox="1"/>
      </xdr:nvSpPr>
      <xdr:spPr>
        <a:xfrm>
          <a:off x="4914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79466</xdr:rowOff>
    </xdr:from>
    <xdr:to>
      <xdr:col>20</xdr:col>
      <xdr:colOff>38100</xdr:colOff>
      <xdr:row>77</xdr:row>
      <xdr:rowOff>9616</xdr:rowOff>
    </xdr:to>
    <xdr:sp macro="" textlink="">
      <xdr:nvSpPr>
        <xdr:cNvPr id="393" name="楕円 392"/>
        <xdr:cNvSpPr/>
      </xdr:nvSpPr>
      <xdr:spPr>
        <a:xfrm>
          <a:off x="3937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19793</xdr:rowOff>
    </xdr:from>
    <xdr:ext cx="736600" cy="259045"/>
    <xdr:sp macro="" textlink="">
      <xdr:nvSpPr>
        <xdr:cNvPr id="394" name="テキスト ボックス 393"/>
        <xdr:cNvSpPr txBox="1"/>
      </xdr:nvSpPr>
      <xdr:spPr>
        <a:xfrm>
          <a:off x="3606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66402</xdr:rowOff>
    </xdr:from>
    <xdr:to>
      <xdr:col>15</xdr:col>
      <xdr:colOff>149225</xdr:colOff>
      <xdr:row>76</xdr:row>
      <xdr:rowOff>168002</xdr:rowOff>
    </xdr:to>
    <xdr:sp macro="" textlink="">
      <xdr:nvSpPr>
        <xdr:cNvPr id="395" name="楕円 394"/>
        <xdr:cNvSpPr/>
      </xdr:nvSpPr>
      <xdr:spPr>
        <a:xfrm>
          <a:off x="3048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6730</xdr:rowOff>
    </xdr:from>
    <xdr:ext cx="762000" cy="259045"/>
    <xdr:sp macro="" textlink="">
      <xdr:nvSpPr>
        <xdr:cNvPr id="396" name="テキスト ボックス 395"/>
        <xdr:cNvSpPr txBox="1"/>
      </xdr:nvSpPr>
      <xdr:spPr>
        <a:xfrm>
          <a:off x="2717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79466</xdr:rowOff>
    </xdr:from>
    <xdr:to>
      <xdr:col>11</xdr:col>
      <xdr:colOff>60325</xdr:colOff>
      <xdr:row>77</xdr:row>
      <xdr:rowOff>9616</xdr:rowOff>
    </xdr:to>
    <xdr:sp macro="" textlink="">
      <xdr:nvSpPr>
        <xdr:cNvPr id="397" name="楕円 396"/>
        <xdr:cNvSpPr/>
      </xdr:nvSpPr>
      <xdr:spPr>
        <a:xfrm>
          <a:off x="2159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19793</xdr:rowOff>
    </xdr:from>
    <xdr:ext cx="762000" cy="259045"/>
    <xdr:sp macro="" textlink="">
      <xdr:nvSpPr>
        <xdr:cNvPr id="398" name="テキスト ボックス 397"/>
        <xdr:cNvSpPr txBox="1"/>
      </xdr:nvSpPr>
      <xdr:spPr>
        <a:xfrm>
          <a:off x="1828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112123</xdr:rowOff>
    </xdr:from>
    <xdr:to>
      <xdr:col>6</xdr:col>
      <xdr:colOff>171450</xdr:colOff>
      <xdr:row>77</xdr:row>
      <xdr:rowOff>42273</xdr:rowOff>
    </xdr:to>
    <xdr:sp macro="" textlink="">
      <xdr:nvSpPr>
        <xdr:cNvPr id="399" name="楕円 398"/>
        <xdr:cNvSpPr/>
      </xdr:nvSpPr>
      <xdr:spPr>
        <a:xfrm>
          <a:off x="1270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52450</xdr:rowOff>
    </xdr:from>
    <xdr:ext cx="762000" cy="259045"/>
    <xdr:sp macro="" textlink="">
      <xdr:nvSpPr>
        <xdr:cNvPr id="400" name="テキスト ボックス 399"/>
        <xdr:cNvSpPr txBox="1"/>
      </xdr:nvSpPr>
      <xdr:spPr>
        <a:xfrm>
          <a:off x="939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公債費を除いた令和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年度の経常収支比率は、前年度と比べて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しており、類似団体内平均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全国平均をそれぞれ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が、神奈川県平均を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減少した要因は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物件費及び繰出金の増加により、分子である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が全体で</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119,738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千円増加したものの、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普通交付税や臨時財政対債等の増加により、分母となる経常一般財源等歳入額が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2,854,887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千円増加し、分子の増加率を上回ったためである。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79</xdr:row>
      <xdr:rowOff>6986</xdr:rowOff>
    </xdr:to>
    <xdr:cxnSp macro="">
      <xdr:nvCxnSpPr>
        <xdr:cNvPr id="429" name="直線コネクタ 428"/>
        <xdr:cNvCxnSpPr/>
      </xdr:nvCxnSpPr>
      <xdr:spPr>
        <a:xfrm flipV="1">
          <a:off x="15671800" y="13157200"/>
          <a:ext cx="8382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167005</xdr:rowOff>
    </xdr:from>
    <xdr:to>
      <xdr:col>78</xdr:col>
      <xdr:colOff>69850</xdr:colOff>
      <xdr:row>79</xdr:row>
      <xdr:rowOff>6986</xdr:rowOff>
    </xdr:to>
    <xdr:cxnSp macro="">
      <xdr:nvCxnSpPr>
        <xdr:cNvPr id="432" name="直線コネクタ 431"/>
        <xdr:cNvCxnSpPr/>
      </xdr:nvCxnSpPr>
      <xdr:spPr>
        <a:xfrm>
          <a:off x="14782800" y="135401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78</xdr:row>
      <xdr:rowOff>167005</xdr:rowOff>
    </xdr:to>
    <xdr:cxnSp macro="">
      <xdr:nvCxnSpPr>
        <xdr:cNvPr id="435" name="直線コネクタ 434"/>
        <xdr:cNvCxnSpPr/>
      </xdr:nvCxnSpPr>
      <xdr:spPr>
        <a:xfrm>
          <a:off x="13893800" y="13511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1270</xdr:rowOff>
    </xdr:to>
    <xdr:cxnSp macro="">
      <xdr:nvCxnSpPr>
        <xdr:cNvPr id="438" name="直線コネクタ 437"/>
        <xdr:cNvCxnSpPr/>
      </xdr:nvCxnSpPr>
      <xdr:spPr>
        <a:xfrm flipV="1">
          <a:off x="13004800" y="13511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8" name="楕円 447"/>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9"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127636</xdr:rowOff>
    </xdr:from>
    <xdr:to>
      <xdr:col>78</xdr:col>
      <xdr:colOff>120650</xdr:colOff>
      <xdr:row>79</xdr:row>
      <xdr:rowOff>57786</xdr:rowOff>
    </xdr:to>
    <xdr:sp macro="" textlink="">
      <xdr:nvSpPr>
        <xdr:cNvPr id="450" name="楕円 449"/>
        <xdr:cNvSpPr/>
      </xdr:nvSpPr>
      <xdr:spPr>
        <a:xfrm>
          <a:off x="15621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42563</xdr:rowOff>
    </xdr:from>
    <xdr:ext cx="736600" cy="259045"/>
    <xdr:sp macro="" textlink="">
      <xdr:nvSpPr>
        <xdr:cNvPr id="451" name="テキスト ボックス 450"/>
        <xdr:cNvSpPr txBox="1"/>
      </xdr:nvSpPr>
      <xdr:spPr>
        <a:xfrm>
          <a:off x="15290800" y="1358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116205</xdr:rowOff>
    </xdr:from>
    <xdr:to>
      <xdr:col>74</xdr:col>
      <xdr:colOff>31750</xdr:colOff>
      <xdr:row>79</xdr:row>
      <xdr:rowOff>46355</xdr:rowOff>
    </xdr:to>
    <xdr:sp macro="" textlink="">
      <xdr:nvSpPr>
        <xdr:cNvPr id="452" name="楕円 451"/>
        <xdr:cNvSpPr/>
      </xdr:nvSpPr>
      <xdr:spPr>
        <a:xfrm>
          <a:off x="14732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31132</xdr:rowOff>
    </xdr:from>
    <xdr:ext cx="762000" cy="259045"/>
    <xdr:sp macro="" textlink="">
      <xdr:nvSpPr>
        <xdr:cNvPr id="453" name="テキスト ボックス 452"/>
        <xdr:cNvSpPr txBox="1"/>
      </xdr:nvSpPr>
      <xdr:spPr>
        <a:xfrm>
          <a:off x="14401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54" name="楕円 453"/>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55" name="テキスト ボックス 454"/>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6" name="楕円 455"/>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7" name="テキスト ボックス 456"/>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1384</xdr:rowOff>
    </xdr:from>
    <xdr:to>
      <xdr:col>29</xdr:col>
      <xdr:colOff>127000</xdr:colOff>
      <xdr:row>18</xdr:row>
      <xdr:rowOff>3708</xdr:rowOff>
    </xdr:to>
    <xdr:cxnSp macro="">
      <xdr:nvCxnSpPr>
        <xdr:cNvPr id="50" name="直線コネクタ 49"/>
        <xdr:cNvCxnSpPr/>
      </xdr:nvCxnSpPr>
      <xdr:spPr bwMode="auto">
        <a:xfrm flipV="1">
          <a:off x="5003800" y="3135109"/>
          <a:ext cx="6477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3708</xdr:rowOff>
    </xdr:from>
    <xdr:to>
      <xdr:col>26</xdr:col>
      <xdr:colOff>50800</xdr:colOff>
      <xdr:row>18</xdr:row>
      <xdr:rowOff>64211</xdr:rowOff>
    </xdr:to>
    <xdr:cxnSp macro="">
      <xdr:nvCxnSpPr>
        <xdr:cNvPr id="53" name="直線コネクタ 52"/>
        <xdr:cNvCxnSpPr/>
      </xdr:nvCxnSpPr>
      <xdr:spPr bwMode="auto">
        <a:xfrm flipV="1">
          <a:off x="4305300" y="3137433"/>
          <a:ext cx="698500" cy="6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64211</xdr:rowOff>
    </xdr:from>
    <xdr:to>
      <xdr:col>22</xdr:col>
      <xdr:colOff>114300</xdr:colOff>
      <xdr:row>18</xdr:row>
      <xdr:rowOff>124295</xdr:rowOff>
    </xdr:to>
    <xdr:cxnSp macro="">
      <xdr:nvCxnSpPr>
        <xdr:cNvPr id="56" name="直線コネクタ 55"/>
        <xdr:cNvCxnSpPr/>
      </xdr:nvCxnSpPr>
      <xdr:spPr bwMode="auto">
        <a:xfrm flipV="1">
          <a:off x="3606800" y="3197936"/>
          <a:ext cx="698500" cy="6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124295</xdr:rowOff>
    </xdr:from>
    <xdr:to>
      <xdr:col>18</xdr:col>
      <xdr:colOff>177800</xdr:colOff>
      <xdr:row>18</xdr:row>
      <xdr:rowOff>154927</xdr:rowOff>
    </xdr:to>
    <xdr:cxnSp macro="">
      <xdr:nvCxnSpPr>
        <xdr:cNvPr id="59" name="直線コネクタ 58"/>
        <xdr:cNvCxnSpPr/>
      </xdr:nvCxnSpPr>
      <xdr:spPr bwMode="auto">
        <a:xfrm flipV="1">
          <a:off x="2908300" y="3258020"/>
          <a:ext cx="6985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122034</xdr:rowOff>
    </xdr:from>
    <xdr:to>
      <xdr:col>29</xdr:col>
      <xdr:colOff>177800</xdr:colOff>
      <xdr:row>18</xdr:row>
      <xdr:rowOff>52184</xdr:rowOff>
    </xdr:to>
    <xdr:sp macro="" textlink="">
      <xdr:nvSpPr>
        <xdr:cNvPr id="69" name="楕円 68"/>
        <xdr:cNvSpPr/>
      </xdr:nvSpPr>
      <xdr:spPr bwMode="auto">
        <a:xfrm>
          <a:off x="5600700" y="308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94111</xdr:rowOff>
    </xdr:from>
    <xdr:ext cx="762000" cy="259045"/>
    <xdr:sp macro="" textlink="">
      <xdr:nvSpPr>
        <xdr:cNvPr id="70" name="人口1人当たり決算額の推移該当値テキスト130"/>
        <xdr:cNvSpPr txBox="1"/>
      </xdr:nvSpPr>
      <xdr:spPr>
        <a:xfrm>
          <a:off x="5740400" y="305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124358</xdr:rowOff>
    </xdr:from>
    <xdr:to>
      <xdr:col>26</xdr:col>
      <xdr:colOff>101600</xdr:colOff>
      <xdr:row>18</xdr:row>
      <xdr:rowOff>54508</xdr:rowOff>
    </xdr:to>
    <xdr:sp macro="" textlink="">
      <xdr:nvSpPr>
        <xdr:cNvPr id="71" name="楕円 70"/>
        <xdr:cNvSpPr/>
      </xdr:nvSpPr>
      <xdr:spPr bwMode="auto">
        <a:xfrm>
          <a:off x="4953000" y="30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39285</xdr:rowOff>
    </xdr:from>
    <xdr:ext cx="736600" cy="259045"/>
    <xdr:sp macro="" textlink="">
      <xdr:nvSpPr>
        <xdr:cNvPr id="72" name="テキスト ボックス 71"/>
        <xdr:cNvSpPr txBox="1"/>
      </xdr:nvSpPr>
      <xdr:spPr>
        <a:xfrm>
          <a:off x="4622800" y="317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13411</xdr:rowOff>
    </xdr:from>
    <xdr:to>
      <xdr:col>22</xdr:col>
      <xdr:colOff>165100</xdr:colOff>
      <xdr:row>18</xdr:row>
      <xdr:rowOff>115011</xdr:rowOff>
    </xdr:to>
    <xdr:sp macro="" textlink="">
      <xdr:nvSpPr>
        <xdr:cNvPr id="73" name="楕円 72"/>
        <xdr:cNvSpPr/>
      </xdr:nvSpPr>
      <xdr:spPr bwMode="auto">
        <a:xfrm>
          <a:off x="4254500" y="314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99788</xdr:rowOff>
    </xdr:from>
    <xdr:ext cx="762000" cy="259045"/>
    <xdr:sp macro="" textlink="">
      <xdr:nvSpPr>
        <xdr:cNvPr id="74" name="テキスト ボックス 73"/>
        <xdr:cNvSpPr txBox="1"/>
      </xdr:nvSpPr>
      <xdr:spPr>
        <a:xfrm>
          <a:off x="3924300" y="323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73495</xdr:rowOff>
    </xdr:from>
    <xdr:to>
      <xdr:col>19</xdr:col>
      <xdr:colOff>38100</xdr:colOff>
      <xdr:row>19</xdr:row>
      <xdr:rowOff>3645</xdr:rowOff>
    </xdr:to>
    <xdr:sp macro="" textlink="">
      <xdr:nvSpPr>
        <xdr:cNvPr id="75" name="楕円 74"/>
        <xdr:cNvSpPr/>
      </xdr:nvSpPr>
      <xdr:spPr bwMode="auto">
        <a:xfrm>
          <a:off x="3556000" y="32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159872</xdr:rowOff>
    </xdr:from>
    <xdr:ext cx="762000" cy="259045"/>
    <xdr:sp macro="" textlink="">
      <xdr:nvSpPr>
        <xdr:cNvPr id="76" name="テキスト ボックス 75"/>
        <xdr:cNvSpPr txBox="1"/>
      </xdr:nvSpPr>
      <xdr:spPr>
        <a:xfrm>
          <a:off x="3225800" y="329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104127</xdr:rowOff>
    </xdr:from>
    <xdr:to>
      <xdr:col>15</xdr:col>
      <xdr:colOff>101600</xdr:colOff>
      <xdr:row>19</xdr:row>
      <xdr:rowOff>34277</xdr:rowOff>
    </xdr:to>
    <xdr:sp macro="" textlink="">
      <xdr:nvSpPr>
        <xdr:cNvPr id="77" name="楕円 76"/>
        <xdr:cNvSpPr/>
      </xdr:nvSpPr>
      <xdr:spPr bwMode="auto">
        <a:xfrm>
          <a:off x="2857500" y="323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19054</xdr:rowOff>
    </xdr:from>
    <xdr:ext cx="762000" cy="259045"/>
    <xdr:sp macro="" textlink="">
      <xdr:nvSpPr>
        <xdr:cNvPr id="78" name="テキスト ボックス 77"/>
        <xdr:cNvSpPr txBox="1"/>
      </xdr:nvSpPr>
      <xdr:spPr>
        <a:xfrm>
          <a:off x="2527300" y="33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91224</xdr:rowOff>
    </xdr:from>
    <xdr:to>
      <xdr:col>29</xdr:col>
      <xdr:colOff>127000</xdr:colOff>
      <xdr:row>36</xdr:row>
      <xdr:rowOff>130429</xdr:rowOff>
    </xdr:to>
    <xdr:cxnSp macro="">
      <xdr:nvCxnSpPr>
        <xdr:cNvPr id="111" name="直線コネクタ 110"/>
        <xdr:cNvCxnSpPr/>
      </xdr:nvCxnSpPr>
      <xdr:spPr bwMode="auto">
        <a:xfrm flipV="1">
          <a:off x="5003800" y="7044474"/>
          <a:ext cx="6477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130429</xdr:rowOff>
    </xdr:from>
    <xdr:to>
      <xdr:col>26</xdr:col>
      <xdr:colOff>50800</xdr:colOff>
      <xdr:row>37</xdr:row>
      <xdr:rowOff>11481</xdr:rowOff>
    </xdr:to>
    <xdr:cxnSp macro="">
      <xdr:nvCxnSpPr>
        <xdr:cNvPr id="114" name="直線コネクタ 113"/>
        <xdr:cNvCxnSpPr/>
      </xdr:nvCxnSpPr>
      <xdr:spPr bwMode="auto">
        <a:xfrm flipV="1">
          <a:off x="4305300" y="7083679"/>
          <a:ext cx="6985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144488</xdr:rowOff>
    </xdr:from>
    <xdr:to>
      <xdr:col>22</xdr:col>
      <xdr:colOff>114300</xdr:colOff>
      <xdr:row>37</xdr:row>
      <xdr:rowOff>11481</xdr:rowOff>
    </xdr:to>
    <xdr:cxnSp macro="">
      <xdr:nvCxnSpPr>
        <xdr:cNvPr id="117" name="直線コネクタ 116"/>
        <xdr:cNvCxnSpPr/>
      </xdr:nvCxnSpPr>
      <xdr:spPr bwMode="auto">
        <a:xfrm>
          <a:off x="3606800" y="7097738"/>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107074</xdr:rowOff>
    </xdr:from>
    <xdr:to>
      <xdr:col>18</xdr:col>
      <xdr:colOff>177800</xdr:colOff>
      <xdr:row>36</xdr:row>
      <xdr:rowOff>144488</xdr:rowOff>
    </xdr:to>
    <xdr:cxnSp macro="">
      <xdr:nvCxnSpPr>
        <xdr:cNvPr id="120" name="直線コネクタ 119"/>
        <xdr:cNvCxnSpPr/>
      </xdr:nvCxnSpPr>
      <xdr:spPr bwMode="auto">
        <a:xfrm>
          <a:off x="2908300" y="7060324"/>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40424</xdr:rowOff>
    </xdr:from>
    <xdr:to>
      <xdr:col>29</xdr:col>
      <xdr:colOff>177800</xdr:colOff>
      <xdr:row>36</xdr:row>
      <xdr:rowOff>142024</xdr:rowOff>
    </xdr:to>
    <xdr:sp macro="" textlink="">
      <xdr:nvSpPr>
        <xdr:cNvPr id="130" name="楕円 129"/>
        <xdr:cNvSpPr/>
      </xdr:nvSpPr>
      <xdr:spPr bwMode="auto">
        <a:xfrm>
          <a:off x="5600700" y="699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12501</xdr:rowOff>
    </xdr:from>
    <xdr:ext cx="762000" cy="259045"/>
    <xdr:sp macro="" textlink="">
      <xdr:nvSpPr>
        <xdr:cNvPr id="131" name="人口1人当たり決算額の推移該当値テキスト445"/>
        <xdr:cNvSpPr txBox="1"/>
      </xdr:nvSpPr>
      <xdr:spPr>
        <a:xfrm>
          <a:off x="5740400" y="69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79629</xdr:rowOff>
    </xdr:from>
    <xdr:to>
      <xdr:col>26</xdr:col>
      <xdr:colOff>101600</xdr:colOff>
      <xdr:row>37</xdr:row>
      <xdr:rowOff>9779</xdr:rowOff>
    </xdr:to>
    <xdr:sp macro="" textlink="">
      <xdr:nvSpPr>
        <xdr:cNvPr id="132" name="楕円 131"/>
        <xdr:cNvSpPr/>
      </xdr:nvSpPr>
      <xdr:spPr bwMode="auto">
        <a:xfrm>
          <a:off x="4953000" y="703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166006</xdr:rowOff>
    </xdr:from>
    <xdr:ext cx="736600" cy="259045"/>
    <xdr:sp macro="" textlink="">
      <xdr:nvSpPr>
        <xdr:cNvPr id="133" name="テキスト ボックス 132"/>
        <xdr:cNvSpPr txBox="1"/>
      </xdr:nvSpPr>
      <xdr:spPr>
        <a:xfrm>
          <a:off x="4622800" y="711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132131</xdr:rowOff>
    </xdr:from>
    <xdr:to>
      <xdr:col>22</xdr:col>
      <xdr:colOff>165100</xdr:colOff>
      <xdr:row>37</xdr:row>
      <xdr:rowOff>62281</xdr:rowOff>
    </xdr:to>
    <xdr:sp macro="" textlink="">
      <xdr:nvSpPr>
        <xdr:cNvPr id="134" name="楕円 133"/>
        <xdr:cNvSpPr/>
      </xdr:nvSpPr>
      <xdr:spPr bwMode="auto">
        <a:xfrm>
          <a:off x="4254500" y="708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47058</xdr:rowOff>
    </xdr:from>
    <xdr:ext cx="762000" cy="259045"/>
    <xdr:sp macro="" textlink="">
      <xdr:nvSpPr>
        <xdr:cNvPr id="135" name="テキスト ボックス 134"/>
        <xdr:cNvSpPr txBox="1"/>
      </xdr:nvSpPr>
      <xdr:spPr>
        <a:xfrm>
          <a:off x="3924300" y="717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93688</xdr:rowOff>
    </xdr:from>
    <xdr:to>
      <xdr:col>19</xdr:col>
      <xdr:colOff>38100</xdr:colOff>
      <xdr:row>37</xdr:row>
      <xdr:rowOff>23838</xdr:rowOff>
    </xdr:to>
    <xdr:sp macro="" textlink="">
      <xdr:nvSpPr>
        <xdr:cNvPr id="136" name="楕円 135"/>
        <xdr:cNvSpPr/>
      </xdr:nvSpPr>
      <xdr:spPr bwMode="auto">
        <a:xfrm>
          <a:off x="35560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8615</xdr:rowOff>
    </xdr:from>
    <xdr:ext cx="762000" cy="259045"/>
    <xdr:sp macro="" textlink="">
      <xdr:nvSpPr>
        <xdr:cNvPr id="137" name="テキスト ボックス 136"/>
        <xdr:cNvSpPr txBox="1"/>
      </xdr:nvSpPr>
      <xdr:spPr>
        <a:xfrm>
          <a:off x="3225800" y="71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56274</xdr:rowOff>
    </xdr:from>
    <xdr:to>
      <xdr:col>15</xdr:col>
      <xdr:colOff>101600</xdr:colOff>
      <xdr:row>36</xdr:row>
      <xdr:rowOff>157874</xdr:rowOff>
    </xdr:to>
    <xdr:sp macro="" textlink="">
      <xdr:nvSpPr>
        <xdr:cNvPr id="138" name="楕円 137"/>
        <xdr:cNvSpPr/>
      </xdr:nvSpPr>
      <xdr:spPr bwMode="auto">
        <a:xfrm>
          <a:off x="2857500" y="700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142651</xdr:rowOff>
    </xdr:from>
    <xdr:ext cx="762000" cy="259045"/>
    <xdr:sp macro="" textlink="">
      <xdr:nvSpPr>
        <xdr:cNvPr id="139" name="テキスト ボックス 138"/>
        <xdr:cNvSpPr txBox="1"/>
      </xdr:nvSpPr>
      <xdr:spPr>
        <a:xfrm>
          <a:off x="2527300" y="70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159,985
156,277
103.76
60,427,945
56,559,400
3,442,196
32,214,793
35,886,515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81733</xdr:rowOff>
    </xdr:from>
    <xdr:to>
      <xdr:col>24</xdr:col>
      <xdr:colOff>63500</xdr:colOff>
      <xdr:row>35</xdr:row>
      <xdr:rowOff>104300</xdr:rowOff>
    </xdr:to>
    <xdr:cxnSp macro="">
      <xdr:nvCxnSpPr>
        <xdr:cNvPr id="63" name="直線コネクタ 62"/>
        <xdr:cNvCxnSpPr/>
      </xdr:nvCxnSpPr>
      <xdr:spPr>
        <a:xfrm>
          <a:off x="3797300" y="6082483"/>
          <a:ext cx="8382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81733</xdr:rowOff>
    </xdr:from>
    <xdr:to>
      <xdr:col>19</xdr:col>
      <xdr:colOff>177800</xdr:colOff>
      <xdr:row>36</xdr:row>
      <xdr:rowOff>104920</xdr:rowOff>
    </xdr:to>
    <xdr:cxnSp macro="">
      <xdr:nvCxnSpPr>
        <xdr:cNvPr id="66" name="直線コネクタ 65"/>
        <xdr:cNvCxnSpPr/>
      </xdr:nvCxnSpPr>
      <xdr:spPr>
        <a:xfrm flipV="1">
          <a:off x="2908300" y="6082483"/>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45648</xdr:rowOff>
    </xdr:from>
    <xdr:to>
      <xdr:col>15</xdr:col>
      <xdr:colOff>50800</xdr:colOff>
      <xdr:row>36</xdr:row>
      <xdr:rowOff>104920</xdr:rowOff>
    </xdr:to>
    <xdr:cxnSp macro="">
      <xdr:nvCxnSpPr>
        <xdr:cNvPr id="69" name="直線コネクタ 68"/>
        <xdr:cNvCxnSpPr/>
      </xdr:nvCxnSpPr>
      <xdr:spPr>
        <a:xfrm>
          <a:off x="2019300" y="6217848"/>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45648</xdr:rowOff>
    </xdr:from>
    <xdr:to>
      <xdr:col>10</xdr:col>
      <xdr:colOff>114300</xdr:colOff>
      <xdr:row>36</xdr:row>
      <xdr:rowOff>58678</xdr:rowOff>
    </xdr:to>
    <xdr:cxnSp macro="">
      <xdr:nvCxnSpPr>
        <xdr:cNvPr id="72" name="直線コネクタ 71"/>
        <xdr:cNvCxnSpPr/>
      </xdr:nvCxnSpPr>
      <xdr:spPr>
        <a:xfrm flipV="1">
          <a:off x="1130300" y="621784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53500</xdr:rowOff>
    </xdr:from>
    <xdr:to>
      <xdr:col>24</xdr:col>
      <xdr:colOff>114300</xdr:colOff>
      <xdr:row>35</xdr:row>
      <xdr:rowOff>155100</xdr:rowOff>
    </xdr:to>
    <xdr:sp macro="" textlink="">
      <xdr:nvSpPr>
        <xdr:cNvPr id="82" name="楕円 81"/>
        <xdr:cNvSpPr/>
      </xdr:nvSpPr>
      <xdr:spPr>
        <a:xfrm>
          <a:off x="4584700" y="60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31927</xdr:rowOff>
    </xdr:from>
    <xdr:ext cx="534377" cy="259045"/>
    <xdr:sp macro="" textlink="">
      <xdr:nvSpPr>
        <xdr:cNvPr id="83" name="人件費該当値テキスト"/>
        <xdr:cNvSpPr txBox="1"/>
      </xdr:nvSpPr>
      <xdr:spPr>
        <a:xfrm>
          <a:off x="4686300" y="603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30933</xdr:rowOff>
    </xdr:from>
    <xdr:to>
      <xdr:col>20</xdr:col>
      <xdr:colOff>38100</xdr:colOff>
      <xdr:row>35</xdr:row>
      <xdr:rowOff>132533</xdr:rowOff>
    </xdr:to>
    <xdr:sp macro="" textlink="">
      <xdr:nvSpPr>
        <xdr:cNvPr id="84" name="楕円 83"/>
        <xdr:cNvSpPr/>
      </xdr:nvSpPr>
      <xdr:spPr>
        <a:xfrm>
          <a:off x="3746500" y="60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149060</xdr:rowOff>
    </xdr:from>
    <xdr:ext cx="534377" cy="259045"/>
    <xdr:sp macro="" textlink="">
      <xdr:nvSpPr>
        <xdr:cNvPr id="85" name="テキスト ボックス 84"/>
        <xdr:cNvSpPr txBox="1"/>
      </xdr:nvSpPr>
      <xdr:spPr>
        <a:xfrm>
          <a:off x="3530111" y="58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54120</xdr:rowOff>
    </xdr:from>
    <xdr:to>
      <xdr:col>15</xdr:col>
      <xdr:colOff>101600</xdr:colOff>
      <xdr:row>36</xdr:row>
      <xdr:rowOff>155720</xdr:rowOff>
    </xdr:to>
    <xdr:sp macro="" textlink="">
      <xdr:nvSpPr>
        <xdr:cNvPr id="86" name="楕円 85"/>
        <xdr:cNvSpPr/>
      </xdr:nvSpPr>
      <xdr:spPr>
        <a:xfrm>
          <a:off x="2857500" y="62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146847</xdr:rowOff>
    </xdr:from>
    <xdr:ext cx="534377" cy="259045"/>
    <xdr:sp macro="" textlink="">
      <xdr:nvSpPr>
        <xdr:cNvPr id="87" name="テキスト ボックス 86"/>
        <xdr:cNvSpPr txBox="1"/>
      </xdr:nvSpPr>
      <xdr:spPr>
        <a:xfrm>
          <a:off x="2641111" y="63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166298</xdr:rowOff>
    </xdr:from>
    <xdr:to>
      <xdr:col>10</xdr:col>
      <xdr:colOff>165100</xdr:colOff>
      <xdr:row>36</xdr:row>
      <xdr:rowOff>96448</xdr:rowOff>
    </xdr:to>
    <xdr:sp macro="" textlink="">
      <xdr:nvSpPr>
        <xdr:cNvPr id="88" name="楕円 87"/>
        <xdr:cNvSpPr/>
      </xdr:nvSpPr>
      <xdr:spPr>
        <a:xfrm>
          <a:off x="1968500" y="61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112975</xdr:rowOff>
    </xdr:from>
    <xdr:ext cx="534377" cy="259045"/>
    <xdr:sp macro="" textlink="">
      <xdr:nvSpPr>
        <xdr:cNvPr id="89" name="テキスト ボックス 88"/>
        <xdr:cNvSpPr txBox="1"/>
      </xdr:nvSpPr>
      <xdr:spPr>
        <a:xfrm>
          <a:off x="1752111" y="59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7878</xdr:rowOff>
    </xdr:from>
    <xdr:to>
      <xdr:col>6</xdr:col>
      <xdr:colOff>38100</xdr:colOff>
      <xdr:row>36</xdr:row>
      <xdr:rowOff>109478</xdr:rowOff>
    </xdr:to>
    <xdr:sp macro="" textlink="">
      <xdr:nvSpPr>
        <xdr:cNvPr id="90" name="楕円 89"/>
        <xdr:cNvSpPr/>
      </xdr:nvSpPr>
      <xdr:spPr>
        <a:xfrm>
          <a:off x="1079500" y="61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126005</xdr:rowOff>
    </xdr:from>
    <xdr:ext cx="534377" cy="259045"/>
    <xdr:sp macro="" textlink="">
      <xdr:nvSpPr>
        <xdr:cNvPr id="91" name="テキスト ボックス 90"/>
        <xdr:cNvSpPr txBox="1"/>
      </xdr:nvSpPr>
      <xdr:spPr>
        <a:xfrm>
          <a:off x="863111" y="59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23667</xdr:rowOff>
    </xdr:from>
    <xdr:to>
      <xdr:col>24</xdr:col>
      <xdr:colOff>63500</xdr:colOff>
      <xdr:row>58</xdr:row>
      <xdr:rowOff>167551</xdr:rowOff>
    </xdr:to>
    <xdr:cxnSp macro="">
      <xdr:nvCxnSpPr>
        <xdr:cNvPr id="121" name="直線コネクタ 120"/>
        <xdr:cNvCxnSpPr/>
      </xdr:nvCxnSpPr>
      <xdr:spPr>
        <a:xfrm flipV="1">
          <a:off x="3797300" y="9967767"/>
          <a:ext cx="838200" cy="1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167551</xdr:rowOff>
    </xdr:from>
    <xdr:to>
      <xdr:col>19</xdr:col>
      <xdr:colOff>177800</xdr:colOff>
      <xdr:row>59</xdr:row>
      <xdr:rowOff>75940</xdr:rowOff>
    </xdr:to>
    <xdr:cxnSp macro="">
      <xdr:nvCxnSpPr>
        <xdr:cNvPr id="124" name="直線コネクタ 123"/>
        <xdr:cNvCxnSpPr/>
      </xdr:nvCxnSpPr>
      <xdr:spPr>
        <a:xfrm flipV="1">
          <a:off x="2908300" y="10111651"/>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75940</xdr:rowOff>
    </xdr:from>
    <xdr:to>
      <xdr:col>15</xdr:col>
      <xdr:colOff>50800</xdr:colOff>
      <xdr:row>59</xdr:row>
      <xdr:rowOff>101753</xdr:rowOff>
    </xdr:to>
    <xdr:cxnSp macro="">
      <xdr:nvCxnSpPr>
        <xdr:cNvPr id="127" name="直線コネクタ 126"/>
        <xdr:cNvCxnSpPr/>
      </xdr:nvCxnSpPr>
      <xdr:spPr>
        <a:xfrm flipV="1">
          <a:off x="2019300" y="10191490"/>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60928</xdr:rowOff>
    </xdr:from>
    <xdr:to>
      <xdr:col>10</xdr:col>
      <xdr:colOff>114300</xdr:colOff>
      <xdr:row>59</xdr:row>
      <xdr:rowOff>101753</xdr:rowOff>
    </xdr:to>
    <xdr:cxnSp macro="">
      <xdr:nvCxnSpPr>
        <xdr:cNvPr id="130" name="直線コネクタ 129"/>
        <xdr:cNvCxnSpPr/>
      </xdr:nvCxnSpPr>
      <xdr:spPr>
        <a:xfrm>
          <a:off x="1130300" y="10176478"/>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144317</xdr:rowOff>
    </xdr:from>
    <xdr:to>
      <xdr:col>24</xdr:col>
      <xdr:colOff>114300</xdr:colOff>
      <xdr:row>58</xdr:row>
      <xdr:rowOff>74467</xdr:rowOff>
    </xdr:to>
    <xdr:sp macro="" textlink="">
      <xdr:nvSpPr>
        <xdr:cNvPr id="140" name="楕円 139"/>
        <xdr:cNvSpPr/>
      </xdr:nvSpPr>
      <xdr:spPr>
        <a:xfrm>
          <a:off x="4584700" y="99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122744</xdr:rowOff>
    </xdr:from>
    <xdr:ext cx="534377" cy="259045"/>
    <xdr:sp macro="" textlink="">
      <xdr:nvSpPr>
        <xdr:cNvPr id="141" name="物件費該当値テキスト"/>
        <xdr:cNvSpPr txBox="1"/>
      </xdr:nvSpPr>
      <xdr:spPr>
        <a:xfrm>
          <a:off x="4686300" y="98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116751</xdr:rowOff>
    </xdr:from>
    <xdr:to>
      <xdr:col>20</xdr:col>
      <xdr:colOff>38100</xdr:colOff>
      <xdr:row>59</xdr:row>
      <xdr:rowOff>46901</xdr:rowOff>
    </xdr:to>
    <xdr:sp macro="" textlink="">
      <xdr:nvSpPr>
        <xdr:cNvPr id="142" name="楕円 141"/>
        <xdr:cNvSpPr/>
      </xdr:nvSpPr>
      <xdr:spPr>
        <a:xfrm>
          <a:off x="3746500" y="100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38028</xdr:rowOff>
    </xdr:from>
    <xdr:ext cx="534377" cy="259045"/>
    <xdr:sp macro="" textlink="">
      <xdr:nvSpPr>
        <xdr:cNvPr id="143" name="テキスト ボックス 142"/>
        <xdr:cNvSpPr txBox="1"/>
      </xdr:nvSpPr>
      <xdr:spPr>
        <a:xfrm>
          <a:off x="3530111" y="101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25140</xdr:rowOff>
    </xdr:from>
    <xdr:to>
      <xdr:col>15</xdr:col>
      <xdr:colOff>101600</xdr:colOff>
      <xdr:row>59</xdr:row>
      <xdr:rowOff>126740</xdr:rowOff>
    </xdr:to>
    <xdr:sp macro="" textlink="">
      <xdr:nvSpPr>
        <xdr:cNvPr id="144" name="楕円 143"/>
        <xdr:cNvSpPr/>
      </xdr:nvSpPr>
      <xdr:spPr>
        <a:xfrm>
          <a:off x="2857500" y="10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117867</xdr:rowOff>
    </xdr:from>
    <xdr:ext cx="534377" cy="259045"/>
    <xdr:sp macro="" textlink="">
      <xdr:nvSpPr>
        <xdr:cNvPr id="145" name="テキスト ボックス 144"/>
        <xdr:cNvSpPr txBox="1"/>
      </xdr:nvSpPr>
      <xdr:spPr>
        <a:xfrm>
          <a:off x="2641111" y="102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50953</xdr:rowOff>
    </xdr:from>
    <xdr:to>
      <xdr:col>10</xdr:col>
      <xdr:colOff>165100</xdr:colOff>
      <xdr:row>59</xdr:row>
      <xdr:rowOff>152553</xdr:rowOff>
    </xdr:to>
    <xdr:sp macro="" textlink="">
      <xdr:nvSpPr>
        <xdr:cNvPr id="146" name="楕円 145"/>
        <xdr:cNvSpPr/>
      </xdr:nvSpPr>
      <xdr:spPr>
        <a:xfrm>
          <a:off x="1968500" y="101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143680</xdr:rowOff>
    </xdr:from>
    <xdr:ext cx="534377" cy="259045"/>
    <xdr:sp macro="" textlink="">
      <xdr:nvSpPr>
        <xdr:cNvPr id="147" name="テキスト ボックス 146"/>
        <xdr:cNvSpPr txBox="1"/>
      </xdr:nvSpPr>
      <xdr:spPr>
        <a:xfrm>
          <a:off x="1752111" y="10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10128</xdr:rowOff>
    </xdr:from>
    <xdr:to>
      <xdr:col>6</xdr:col>
      <xdr:colOff>38100</xdr:colOff>
      <xdr:row>59</xdr:row>
      <xdr:rowOff>111728</xdr:rowOff>
    </xdr:to>
    <xdr:sp macro="" textlink="">
      <xdr:nvSpPr>
        <xdr:cNvPr id="148" name="楕円 147"/>
        <xdr:cNvSpPr/>
      </xdr:nvSpPr>
      <xdr:spPr>
        <a:xfrm>
          <a:off x="1079500" y="101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102855</xdr:rowOff>
    </xdr:from>
    <xdr:ext cx="534377" cy="259045"/>
    <xdr:sp macro="" textlink="">
      <xdr:nvSpPr>
        <xdr:cNvPr id="149" name="テキスト ボックス 148"/>
        <xdr:cNvSpPr txBox="1"/>
      </xdr:nvSpPr>
      <xdr:spPr>
        <a:xfrm>
          <a:off x="863111" y="1021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92608</xdr:rowOff>
    </xdr:from>
    <xdr:to>
      <xdr:col>24</xdr:col>
      <xdr:colOff>63500</xdr:colOff>
      <xdr:row>77</xdr:row>
      <xdr:rowOff>104039</xdr:rowOff>
    </xdr:to>
    <xdr:cxnSp macro="">
      <xdr:nvCxnSpPr>
        <xdr:cNvPr id="176" name="直線コネクタ 175"/>
        <xdr:cNvCxnSpPr/>
      </xdr:nvCxnSpPr>
      <xdr:spPr>
        <a:xfrm flipV="1">
          <a:off x="3797300" y="1329425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71577</xdr:rowOff>
    </xdr:from>
    <xdr:to>
      <xdr:col>19</xdr:col>
      <xdr:colOff>177800</xdr:colOff>
      <xdr:row>77</xdr:row>
      <xdr:rowOff>104039</xdr:rowOff>
    </xdr:to>
    <xdr:cxnSp macro="">
      <xdr:nvCxnSpPr>
        <xdr:cNvPr id="179" name="直線コネクタ 178"/>
        <xdr:cNvCxnSpPr/>
      </xdr:nvCxnSpPr>
      <xdr:spPr>
        <a:xfrm>
          <a:off x="2908300" y="13273227"/>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71577</xdr:rowOff>
    </xdr:from>
    <xdr:to>
      <xdr:col>15</xdr:col>
      <xdr:colOff>50800</xdr:colOff>
      <xdr:row>77</xdr:row>
      <xdr:rowOff>124795</xdr:rowOff>
    </xdr:to>
    <xdr:cxnSp macro="">
      <xdr:nvCxnSpPr>
        <xdr:cNvPr id="182" name="直線コネクタ 181"/>
        <xdr:cNvCxnSpPr/>
      </xdr:nvCxnSpPr>
      <xdr:spPr>
        <a:xfrm flipV="1">
          <a:off x="2019300" y="13273227"/>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120041</xdr:rowOff>
    </xdr:from>
    <xdr:to>
      <xdr:col>10</xdr:col>
      <xdr:colOff>114300</xdr:colOff>
      <xdr:row>77</xdr:row>
      <xdr:rowOff>124795</xdr:rowOff>
    </xdr:to>
    <xdr:cxnSp macro="">
      <xdr:nvCxnSpPr>
        <xdr:cNvPr id="185" name="直線コネクタ 184"/>
        <xdr:cNvCxnSpPr/>
      </xdr:nvCxnSpPr>
      <xdr:spPr>
        <a:xfrm>
          <a:off x="1130300" y="13321691"/>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41808</xdr:rowOff>
    </xdr:from>
    <xdr:to>
      <xdr:col>24</xdr:col>
      <xdr:colOff>114300</xdr:colOff>
      <xdr:row>77</xdr:row>
      <xdr:rowOff>143408</xdr:rowOff>
    </xdr:to>
    <xdr:sp macro="" textlink="">
      <xdr:nvSpPr>
        <xdr:cNvPr id="195" name="楕円 194"/>
        <xdr:cNvSpPr/>
      </xdr:nvSpPr>
      <xdr:spPr>
        <a:xfrm>
          <a:off x="45847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20235</xdr:rowOff>
    </xdr:from>
    <xdr:ext cx="469744" cy="259045"/>
    <xdr:sp macro="" textlink="">
      <xdr:nvSpPr>
        <xdr:cNvPr id="196" name="維持補修費該当値テキスト"/>
        <xdr:cNvSpPr txBox="1"/>
      </xdr:nvSpPr>
      <xdr:spPr>
        <a:xfrm>
          <a:off x="4686300" y="1322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53239</xdr:rowOff>
    </xdr:from>
    <xdr:to>
      <xdr:col>20</xdr:col>
      <xdr:colOff>38100</xdr:colOff>
      <xdr:row>77</xdr:row>
      <xdr:rowOff>154839</xdr:rowOff>
    </xdr:to>
    <xdr:sp macro="" textlink="">
      <xdr:nvSpPr>
        <xdr:cNvPr id="197" name="楕円 196"/>
        <xdr:cNvSpPr/>
      </xdr:nvSpPr>
      <xdr:spPr>
        <a:xfrm>
          <a:off x="3746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145966</xdr:rowOff>
    </xdr:from>
    <xdr:ext cx="469744" cy="259045"/>
    <xdr:sp macro="" textlink="">
      <xdr:nvSpPr>
        <xdr:cNvPr id="198" name="テキスト ボックス 197"/>
        <xdr:cNvSpPr txBox="1"/>
      </xdr:nvSpPr>
      <xdr:spPr>
        <a:xfrm>
          <a:off x="3562428" y="133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20777</xdr:rowOff>
    </xdr:from>
    <xdr:to>
      <xdr:col>15</xdr:col>
      <xdr:colOff>101600</xdr:colOff>
      <xdr:row>77</xdr:row>
      <xdr:rowOff>122377</xdr:rowOff>
    </xdr:to>
    <xdr:sp macro="" textlink="">
      <xdr:nvSpPr>
        <xdr:cNvPr id="199" name="楕円 198"/>
        <xdr:cNvSpPr/>
      </xdr:nvSpPr>
      <xdr:spPr>
        <a:xfrm>
          <a:off x="2857500" y="132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113504</xdr:rowOff>
    </xdr:from>
    <xdr:ext cx="469744" cy="259045"/>
    <xdr:sp macro="" textlink="">
      <xdr:nvSpPr>
        <xdr:cNvPr id="200" name="テキスト ボックス 199"/>
        <xdr:cNvSpPr txBox="1"/>
      </xdr:nvSpPr>
      <xdr:spPr>
        <a:xfrm>
          <a:off x="2673428" y="1331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73995</xdr:rowOff>
    </xdr:from>
    <xdr:to>
      <xdr:col>10</xdr:col>
      <xdr:colOff>165100</xdr:colOff>
      <xdr:row>78</xdr:row>
      <xdr:rowOff>4145</xdr:rowOff>
    </xdr:to>
    <xdr:sp macro="" textlink="">
      <xdr:nvSpPr>
        <xdr:cNvPr id="201" name="楕円 200"/>
        <xdr:cNvSpPr/>
      </xdr:nvSpPr>
      <xdr:spPr>
        <a:xfrm>
          <a:off x="1968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166722</xdr:rowOff>
    </xdr:from>
    <xdr:ext cx="469744" cy="259045"/>
    <xdr:sp macro="" textlink="">
      <xdr:nvSpPr>
        <xdr:cNvPr id="202" name="テキスト ボックス 201"/>
        <xdr:cNvSpPr txBox="1"/>
      </xdr:nvSpPr>
      <xdr:spPr>
        <a:xfrm>
          <a:off x="1784428" y="1336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69241</xdr:rowOff>
    </xdr:from>
    <xdr:to>
      <xdr:col>6</xdr:col>
      <xdr:colOff>38100</xdr:colOff>
      <xdr:row>77</xdr:row>
      <xdr:rowOff>170841</xdr:rowOff>
    </xdr:to>
    <xdr:sp macro="" textlink="">
      <xdr:nvSpPr>
        <xdr:cNvPr id="203" name="楕円 202"/>
        <xdr:cNvSpPr/>
      </xdr:nvSpPr>
      <xdr:spPr>
        <a:xfrm>
          <a:off x="1079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161968</xdr:rowOff>
    </xdr:from>
    <xdr:ext cx="469744" cy="259045"/>
    <xdr:sp macro="" textlink="">
      <xdr:nvSpPr>
        <xdr:cNvPr id="204" name="テキスト ボックス 203"/>
        <xdr:cNvSpPr txBox="1"/>
      </xdr:nvSpPr>
      <xdr:spPr>
        <a:xfrm>
          <a:off x="895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62407</xdr:rowOff>
    </xdr:from>
    <xdr:to>
      <xdr:col>24</xdr:col>
      <xdr:colOff>63500</xdr:colOff>
      <xdr:row>99</xdr:row>
      <xdr:rowOff>2972</xdr:rowOff>
    </xdr:to>
    <xdr:cxnSp macro="">
      <xdr:nvCxnSpPr>
        <xdr:cNvPr id="234" name="直線コネクタ 233"/>
        <xdr:cNvCxnSpPr/>
      </xdr:nvCxnSpPr>
      <xdr:spPr>
        <a:xfrm flipV="1">
          <a:off x="3797300" y="16693057"/>
          <a:ext cx="8382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xdr:cNvSpPr txBox="1"/>
      </xdr:nvSpPr>
      <xdr:spPr>
        <a:xfrm>
          <a:off x="4686300" y="1630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2972</xdr:rowOff>
    </xdr:from>
    <xdr:to>
      <xdr:col>19</xdr:col>
      <xdr:colOff>177800</xdr:colOff>
      <xdr:row>99</xdr:row>
      <xdr:rowOff>44590</xdr:rowOff>
    </xdr:to>
    <xdr:cxnSp macro="">
      <xdr:nvCxnSpPr>
        <xdr:cNvPr id="237" name="直線コネクタ 236"/>
        <xdr:cNvCxnSpPr/>
      </xdr:nvCxnSpPr>
      <xdr:spPr>
        <a:xfrm flipV="1">
          <a:off x="2908300" y="16976522"/>
          <a:ext cx="889000" cy="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63377</xdr:rowOff>
    </xdr:from>
    <xdr:ext cx="599010" cy="259045"/>
    <xdr:sp macro="" textlink="">
      <xdr:nvSpPr>
        <xdr:cNvPr id="239" name="テキスト ボックス 238"/>
        <xdr:cNvSpPr txBox="1"/>
      </xdr:nvSpPr>
      <xdr:spPr>
        <a:xfrm>
          <a:off x="3497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44590</xdr:rowOff>
    </xdr:from>
    <xdr:to>
      <xdr:col>15</xdr:col>
      <xdr:colOff>50800</xdr:colOff>
      <xdr:row>99</xdr:row>
      <xdr:rowOff>100279</xdr:rowOff>
    </xdr:to>
    <xdr:cxnSp macro="">
      <xdr:nvCxnSpPr>
        <xdr:cNvPr id="240" name="直線コネクタ 239"/>
        <xdr:cNvCxnSpPr/>
      </xdr:nvCxnSpPr>
      <xdr:spPr>
        <a:xfrm flipV="1">
          <a:off x="2019300" y="17018140"/>
          <a:ext cx="889000" cy="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127830</xdr:rowOff>
    </xdr:from>
    <xdr:ext cx="599010" cy="259045"/>
    <xdr:sp macro="" textlink="">
      <xdr:nvSpPr>
        <xdr:cNvPr id="242" name="テキスト ボックス 241"/>
        <xdr:cNvSpPr txBox="1"/>
      </xdr:nvSpPr>
      <xdr:spPr>
        <a:xfrm>
          <a:off x="2608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100279</xdr:rowOff>
    </xdr:from>
    <xdr:to>
      <xdr:col>10</xdr:col>
      <xdr:colOff>114300</xdr:colOff>
      <xdr:row>99</xdr:row>
      <xdr:rowOff>125704</xdr:rowOff>
    </xdr:to>
    <xdr:cxnSp macro="">
      <xdr:nvCxnSpPr>
        <xdr:cNvPr id="243" name="直線コネクタ 242"/>
        <xdr:cNvCxnSpPr/>
      </xdr:nvCxnSpPr>
      <xdr:spPr>
        <a:xfrm flipV="1">
          <a:off x="1130300" y="17073829"/>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19638</xdr:rowOff>
    </xdr:from>
    <xdr:ext cx="534377" cy="259045"/>
    <xdr:sp macro="" textlink="">
      <xdr:nvSpPr>
        <xdr:cNvPr id="245" name="テキスト ボックス 244"/>
        <xdr:cNvSpPr txBox="1"/>
      </xdr:nvSpPr>
      <xdr:spPr>
        <a:xfrm>
          <a:off x="1752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41152</xdr:rowOff>
    </xdr:from>
    <xdr:ext cx="534377" cy="259045"/>
    <xdr:sp macro="" textlink="">
      <xdr:nvSpPr>
        <xdr:cNvPr id="247" name="テキスト ボックス 246"/>
        <xdr:cNvSpPr txBox="1"/>
      </xdr:nvSpPr>
      <xdr:spPr>
        <a:xfrm>
          <a:off x="863111"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11607</xdr:rowOff>
    </xdr:from>
    <xdr:to>
      <xdr:col>24</xdr:col>
      <xdr:colOff>114300</xdr:colOff>
      <xdr:row>97</xdr:row>
      <xdr:rowOff>113207</xdr:rowOff>
    </xdr:to>
    <xdr:sp macro="" textlink="">
      <xdr:nvSpPr>
        <xdr:cNvPr id="253" name="楕円 252"/>
        <xdr:cNvSpPr/>
      </xdr:nvSpPr>
      <xdr:spPr>
        <a:xfrm>
          <a:off x="4584700" y="166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161484</xdr:rowOff>
    </xdr:from>
    <xdr:ext cx="599010" cy="259045"/>
    <xdr:sp macro="" textlink="">
      <xdr:nvSpPr>
        <xdr:cNvPr id="254" name="扶助費該当値テキスト"/>
        <xdr:cNvSpPr txBox="1"/>
      </xdr:nvSpPr>
      <xdr:spPr>
        <a:xfrm>
          <a:off x="4686300" y="1662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123622</xdr:rowOff>
    </xdr:from>
    <xdr:to>
      <xdr:col>20</xdr:col>
      <xdr:colOff>38100</xdr:colOff>
      <xdr:row>99</xdr:row>
      <xdr:rowOff>53772</xdr:rowOff>
    </xdr:to>
    <xdr:sp macro="" textlink="">
      <xdr:nvSpPr>
        <xdr:cNvPr id="255" name="楕円 254"/>
        <xdr:cNvSpPr/>
      </xdr:nvSpPr>
      <xdr:spPr>
        <a:xfrm>
          <a:off x="3746500" y="169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44899</xdr:rowOff>
    </xdr:from>
    <xdr:ext cx="534377" cy="259045"/>
    <xdr:sp macro="" textlink="">
      <xdr:nvSpPr>
        <xdr:cNvPr id="256" name="テキスト ボックス 255"/>
        <xdr:cNvSpPr txBox="1"/>
      </xdr:nvSpPr>
      <xdr:spPr>
        <a:xfrm>
          <a:off x="3530111" y="170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165240</xdr:rowOff>
    </xdr:from>
    <xdr:to>
      <xdr:col>15</xdr:col>
      <xdr:colOff>101600</xdr:colOff>
      <xdr:row>99</xdr:row>
      <xdr:rowOff>95390</xdr:rowOff>
    </xdr:to>
    <xdr:sp macro="" textlink="">
      <xdr:nvSpPr>
        <xdr:cNvPr id="257" name="楕円 256"/>
        <xdr:cNvSpPr/>
      </xdr:nvSpPr>
      <xdr:spPr>
        <a:xfrm>
          <a:off x="2857500" y="169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86517</xdr:rowOff>
    </xdr:from>
    <xdr:ext cx="534377" cy="259045"/>
    <xdr:sp macro="" textlink="">
      <xdr:nvSpPr>
        <xdr:cNvPr id="258" name="テキスト ボックス 257"/>
        <xdr:cNvSpPr txBox="1"/>
      </xdr:nvSpPr>
      <xdr:spPr>
        <a:xfrm>
          <a:off x="2641111" y="1706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49479</xdr:rowOff>
    </xdr:from>
    <xdr:to>
      <xdr:col>10</xdr:col>
      <xdr:colOff>165100</xdr:colOff>
      <xdr:row>99</xdr:row>
      <xdr:rowOff>151079</xdr:rowOff>
    </xdr:to>
    <xdr:sp macro="" textlink="">
      <xdr:nvSpPr>
        <xdr:cNvPr id="259" name="楕円 258"/>
        <xdr:cNvSpPr/>
      </xdr:nvSpPr>
      <xdr:spPr>
        <a:xfrm>
          <a:off x="1968500" y="17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142206</xdr:rowOff>
    </xdr:from>
    <xdr:ext cx="534377" cy="259045"/>
    <xdr:sp macro="" textlink="">
      <xdr:nvSpPr>
        <xdr:cNvPr id="260" name="テキスト ボックス 259"/>
        <xdr:cNvSpPr txBox="1"/>
      </xdr:nvSpPr>
      <xdr:spPr>
        <a:xfrm>
          <a:off x="1752111" y="1711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74904</xdr:rowOff>
    </xdr:from>
    <xdr:to>
      <xdr:col>6</xdr:col>
      <xdr:colOff>38100</xdr:colOff>
      <xdr:row>100</xdr:row>
      <xdr:rowOff>5054</xdr:rowOff>
    </xdr:to>
    <xdr:sp macro="" textlink="">
      <xdr:nvSpPr>
        <xdr:cNvPr id="261" name="楕円 260"/>
        <xdr:cNvSpPr/>
      </xdr:nvSpPr>
      <xdr:spPr>
        <a:xfrm>
          <a:off x="1079500" y="170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167631</xdr:rowOff>
    </xdr:from>
    <xdr:ext cx="534377" cy="259045"/>
    <xdr:sp macro="" textlink="">
      <xdr:nvSpPr>
        <xdr:cNvPr id="262" name="テキスト ボックス 261"/>
        <xdr:cNvSpPr txBox="1"/>
      </xdr:nvSpPr>
      <xdr:spPr>
        <a:xfrm>
          <a:off x="863111" y="171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25422</xdr:rowOff>
    </xdr:from>
    <xdr:to>
      <xdr:col>55</xdr:col>
      <xdr:colOff>0</xdr:colOff>
      <xdr:row>37</xdr:row>
      <xdr:rowOff>86262</xdr:rowOff>
    </xdr:to>
    <xdr:cxnSp macro="">
      <xdr:nvCxnSpPr>
        <xdr:cNvPr id="293" name="直線コネクタ 292"/>
        <xdr:cNvCxnSpPr/>
      </xdr:nvCxnSpPr>
      <xdr:spPr>
        <a:xfrm>
          <a:off x="9639300" y="5340372"/>
          <a:ext cx="838200" cy="10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25422</xdr:rowOff>
    </xdr:from>
    <xdr:to>
      <xdr:col>50</xdr:col>
      <xdr:colOff>114300</xdr:colOff>
      <xdr:row>37</xdr:row>
      <xdr:rowOff>103973</xdr:rowOff>
    </xdr:to>
    <xdr:cxnSp macro="">
      <xdr:nvCxnSpPr>
        <xdr:cNvPr id="296" name="直線コネクタ 295"/>
        <xdr:cNvCxnSpPr/>
      </xdr:nvCxnSpPr>
      <xdr:spPr>
        <a:xfrm flipV="1">
          <a:off x="8750300" y="5340372"/>
          <a:ext cx="889000" cy="1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103973</xdr:rowOff>
    </xdr:from>
    <xdr:to>
      <xdr:col>45</xdr:col>
      <xdr:colOff>177800</xdr:colOff>
      <xdr:row>37</xdr:row>
      <xdr:rowOff>106814</xdr:rowOff>
    </xdr:to>
    <xdr:cxnSp macro="">
      <xdr:nvCxnSpPr>
        <xdr:cNvPr id="299" name="直線コネクタ 298"/>
        <xdr:cNvCxnSpPr/>
      </xdr:nvCxnSpPr>
      <xdr:spPr>
        <a:xfrm flipV="1">
          <a:off x="7861300" y="6447623"/>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106814</xdr:rowOff>
    </xdr:from>
    <xdr:to>
      <xdr:col>41</xdr:col>
      <xdr:colOff>50800</xdr:colOff>
      <xdr:row>37</xdr:row>
      <xdr:rowOff>111266</xdr:rowOff>
    </xdr:to>
    <xdr:cxnSp macro="">
      <xdr:nvCxnSpPr>
        <xdr:cNvPr id="302" name="直線コネクタ 301"/>
        <xdr:cNvCxnSpPr/>
      </xdr:nvCxnSpPr>
      <xdr:spPr>
        <a:xfrm flipV="1">
          <a:off x="6972300" y="6450464"/>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35462</xdr:rowOff>
    </xdr:from>
    <xdr:to>
      <xdr:col>55</xdr:col>
      <xdr:colOff>50800</xdr:colOff>
      <xdr:row>37</xdr:row>
      <xdr:rowOff>137062</xdr:rowOff>
    </xdr:to>
    <xdr:sp macro="" textlink="">
      <xdr:nvSpPr>
        <xdr:cNvPr id="312" name="楕円 311"/>
        <xdr:cNvSpPr/>
      </xdr:nvSpPr>
      <xdr:spPr>
        <a:xfrm>
          <a:off x="10426700" y="63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13889</xdr:rowOff>
    </xdr:from>
    <xdr:ext cx="534377" cy="259045"/>
    <xdr:sp macro="" textlink="">
      <xdr:nvSpPr>
        <xdr:cNvPr id="313" name="補助費等該当値テキスト"/>
        <xdr:cNvSpPr txBox="1"/>
      </xdr:nvSpPr>
      <xdr:spPr>
        <a:xfrm>
          <a:off x="10528300" y="63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146072</xdr:rowOff>
    </xdr:from>
    <xdr:to>
      <xdr:col>50</xdr:col>
      <xdr:colOff>165100</xdr:colOff>
      <xdr:row>31</xdr:row>
      <xdr:rowOff>76222</xdr:rowOff>
    </xdr:to>
    <xdr:sp macro="" textlink="">
      <xdr:nvSpPr>
        <xdr:cNvPr id="314" name="楕円 313"/>
        <xdr:cNvSpPr/>
      </xdr:nvSpPr>
      <xdr:spPr>
        <a:xfrm>
          <a:off x="9588500" y="52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67349</xdr:rowOff>
    </xdr:from>
    <xdr:ext cx="599010" cy="259045"/>
    <xdr:sp macro="" textlink="">
      <xdr:nvSpPr>
        <xdr:cNvPr id="315" name="テキスト ボックス 314"/>
        <xdr:cNvSpPr txBox="1"/>
      </xdr:nvSpPr>
      <xdr:spPr>
        <a:xfrm>
          <a:off x="9339795" y="538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53173</xdr:rowOff>
    </xdr:from>
    <xdr:to>
      <xdr:col>46</xdr:col>
      <xdr:colOff>38100</xdr:colOff>
      <xdr:row>37</xdr:row>
      <xdr:rowOff>154773</xdr:rowOff>
    </xdr:to>
    <xdr:sp macro="" textlink="">
      <xdr:nvSpPr>
        <xdr:cNvPr id="316" name="楕円 315"/>
        <xdr:cNvSpPr/>
      </xdr:nvSpPr>
      <xdr:spPr>
        <a:xfrm>
          <a:off x="8699500" y="63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171300</xdr:rowOff>
    </xdr:from>
    <xdr:ext cx="534377" cy="259045"/>
    <xdr:sp macro="" textlink="">
      <xdr:nvSpPr>
        <xdr:cNvPr id="317" name="テキスト ボックス 316"/>
        <xdr:cNvSpPr txBox="1"/>
      </xdr:nvSpPr>
      <xdr:spPr>
        <a:xfrm>
          <a:off x="8483111" y="61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56014</xdr:rowOff>
    </xdr:from>
    <xdr:to>
      <xdr:col>41</xdr:col>
      <xdr:colOff>101600</xdr:colOff>
      <xdr:row>37</xdr:row>
      <xdr:rowOff>157614</xdr:rowOff>
    </xdr:to>
    <xdr:sp macro="" textlink="">
      <xdr:nvSpPr>
        <xdr:cNvPr id="318" name="楕円 317"/>
        <xdr:cNvSpPr/>
      </xdr:nvSpPr>
      <xdr:spPr>
        <a:xfrm>
          <a:off x="7810500" y="63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2691</xdr:rowOff>
    </xdr:from>
    <xdr:ext cx="534377" cy="259045"/>
    <xdr:sp macro="" textlink="">
      <xdr:nvSpPr>
        <xdr:cNvPr id="319" name="テキスト ボックス 318"/>
        <xdr:cNvSpPr txBox="1"/>
      </xdr:nvSpPr>
      <xdr:spPr>
        <a:xfrm>
          <a:off x="7594111" y="6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60466</xdr:rowOff>
    </xdr:from>
    <xdr:to>
      <xdr:col>36</xdr:col>
      <xdr:colOff>165100</xdr:colOff>
      <xdr:row>37</xdr:row>
      <xdr:rowOff>162066</xdr:rowOff>
    </xdr:to>
    <xdr:sp macro="" textlink="">
      <xdr:nvSpPr>
        <xdr:cNvPr id="320" name="楕円 319"/>
        <xdr:cNvSpPr/>
      </xdr:nvSpPr>
      <xdr:spPr>
        <a:xfrm>
          <a:off x="6921500" y="64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7143</xdr:rowOff>
    </xdr:from>
    <xdr:ext cx="534377" cy="259045"/>
    <xdr:sp macro="" textlink="">
      <xdr:nvSpPr>
        <xdr:cNvPr id="321" name="テキスト ボックス 320"/>
        <xdr:cNvSpPr txBox="1"/>
      </xdr:nvSpPr>
      <xdr:spPr>
        <a:xfrm>
          <a:off x="6705111" y="61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117183</xdr:rowOff>
    </xdr:from>
    <xdr:to>
      <xdr:col>55</xdr:col>
      <xdr:colOff>0</xdr:colOff>
      <xdr:row>56</xdr:row>
      <xdr:rowOff>56509</xdr:rowOff>
    </xdr:to>
    <xdr:cxnSp macro="">
      <xdr:nvCxnSpPr>
        <xdr:cNvPr id="350" name="直線コネクタ 349"/>
        <xdr:cNvCxnSpPr/>
      </xdr:nvCxnSpPr>
      <xdr:spPr>
        <a:xfrm>
          <a:off x="9639300" y="9546933"/>
          <a:ext cx="838200" cy="1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117183</xdr:rowOff>
    </xdr:from>
    <xdr:to>
      <xdr:col>50</xdr:col>
      <xdr:colOff>114300</xdr:colOff>
      <xdr:row>56</xdr:row>
      <xdr:rowOff>101791</xdr:rowOff>
    </xdr:to>
    <xdr:cxnSp macro="">
      <xdr:nvCxnSpPr>
        <xdr:cNvPr id="353" name="直線コネクタ 352"/>
        <xdr:cNvCxnSpPr/>
      </xdr:nvCxnSpPr>
      <xdr:spPr>
        <a:xfrm flipV="1">
          <a:off x="8750300" y="9546933"/>
          <a:ext cx="889000" cy="15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86664</xdr:rowOff>
    </xdr:from>
    <xdr:to>
      <xdr:col>45</xdr:col>
      <xdr:colOff>177800</xdr:colOff>
      <xdr:row>56</xdr:row>
      <xdr:rowOff>101791</xdr:rowOff>
    </xdr:to>
    <xdr:cxnSp macro="">
      <xdr:nvCxnSpPr>
        <xdr:cNvPr id="356" name="直線コネクタ 355"/>
        <xdr:cNvCxnSpPr/>
      </xdr:nvCxnSpPr>
      <xdr:spPr>
        <a:xfrm>
          <a:off x="7861300" y="9687864"/>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20123</xdr:rowOff>
    </xdr:from>
    <xdr:to>
      <xdr:col>41</xdr:col>
      <xdr:colOff>50800</xdr:colOff>
      <xdr:row>56</xdr:row>
      <xdr:rowOff>86664</xdr:rowOff>
    </xdr:to>
    <xdr:cxnSp macro="">
      <xdr:nvCxnSpPr>
        <xdr:cNvPr id="359" name="直線コネクタ 358"/>
        <xdr:cNvCxnSpPr/>
      </xdr:nvCxnSpPr>
      <xdr:spPr>
        <a:xfrm>
          <a:off x="6972300" y="9449873"/>
          <a:ext cx="889000" cy="2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5709</xdr:rowOff>
    </xdr:from>
    <xdr:to>
      <xdr:col>55</xdr:col>
      <xdr:colOff>50800</xdr:colOff>
      <xdr:row>56</xdr:row>
      <xdr:rowOff>107309</xdr:rowOff>
    </xdr:to>
    <xdr:sp macro="" textlink="">
      <xdr:nvSpPr>
        <xdr:cNvPr id="369" name="楕円 368"/>
        <xdr:cNvSpPr/>
      </xdr:nvSpPr>
      <xdr:spPr>
        <a:xfrm>
          <a:off x="10426700" y="96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155586</xdr:rowOff>
    </xdr:from>
    <xdr:ext cx="534377" cy="259045"/>
    <xdr:sp macro="" textlink="">
      <xdr:nvSpPr>
        <xdr:cNvPr id="370" name="普通建設事業費該当値テキスト"/>
        <xdr:cNvSpPr txBox="1"/>
      </xdr:nvSpPr>
      <xdr:spPr>
        <a:xfrm>
          <a:off x="10528300" y="95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66383</xdr:rowOff>
    </xdr:from>
    <xdr:to>
      <xdr:col>50</xdr:col>
      <xdr:colOff>165100</xdr:colOff>
      <xdr:row>55</xdr:row>
      <xdr:rowOff>167983</xdr:rowOff>
    </xdr:to>
    <xdr:sp macro="" textlink="">
      <xdr:nvSpPr>
        <xdr:cNvPr id="371" name="楕円 370"/>
        <xdr:cNvSpPr/>
      </xdr:nvSpPr>
      <xdr:spPr>
        <a:xfrm>
          <a:off x="9588500" y="94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159110</xdr:rowOff>
    </xdr:from>
    <xdr:ext cx="534377" cy="259045"/>
    <xdr:sp macro="" textlink="">
      <xdr:nvSpPr>
        <xdr:cNvPr id="372" name="テキスト ボックス 371"/>
        <xdr:cNvSpPr txBox="1"/>
      </xdr:nvSpPr>
      <xdr:spPr>
        <a:xfrm>
          <a:off x="9372111" y="95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50991</xdr:rowOff>
    </xdr:from>
    <xdr:to>
      <xdr:col>46</xdr:col>
      <xdr:colOff>38100</xdr:colOff>
      <xdr:row>56</xdr:row>
      <xdr:rowOff>152591</xdr:rowOff>
    </xdr:to>
    <xdr:sp macro="" textlink="">
      <xdr:nvSpPr>
        <xdr:cNvPr id="373" name="楕円 372"/>
        <xdr:cNvSpPr/>
      </xdr:nvSpPr>
      <xdr:spPr>
        <a:xfrm>
          <a:off x="8699500" y="96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143718</xdr:rowOff>
    </xdr:from>
    <xdr:ext cx="534377" cy="259045"/>
    <xdr:sp macro="" textlink="">
      <xdr:nvSpPr>
        <xdr:cNvPr id="374" name="テキスト ボックス 373"/>
        <xdr:cNvSpPr txBox="1"/>
      </xdr:nvSpPr>
      <xdr:spPr>
        <a:xfrm>
          <a:off x="8483111" y="97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35864</xdr:rowOff>
    </xdr:from>
    <xdr:to>
      <xdr:col>41</xdr:col>
      <xdr:colOff>101600</xdr:colOff>
      <xdr:row>56</xdr:row>
      <xdr:rowOff>137464</xdr:rowOff>
    </xdr:to>
    <xdr:sp macro="" textlink="">
      <xdr:nvSpPr>
        <xdr:cNvPr id="375" name="楕円 374"/>
        <xdr:cNvSpPr/>
      </xdr:nvSpPr>
      <xdr:spPr>
        <a:xfrm>
          <a:off x="7810500" y="9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128591</xdr:rowOff>
    </xdr:from>
    <xdr:ext cx="534377" cy="259045"/>
    <xdr:sp macro="" textlink="">
      <xdr:nvSpPr>
        <xdr:cNvPr id="376" name="テキスト ボックス 375"/>
        <xdr:cNvSpPr txBox="1"/>
      </xdr:nvSpPr>
      <xdr:spPr>
        <a:xfrm>
          <a:off x="7594111" y="9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140773</xdr:rowOff>
    </xdr:from>
    <xdr:to>
      <xdr:col>36</xdr:col>
      <xdr:colOff>165100</xdr:colOff>
      <xdr:row>55</xdr:row>
      <xdr:rowOff>70923</xdr:rowOff>
    </xdr:to>
    <xdr:sp macro="" textlink="">
      <xdr:nvSpPr>
        <xdr:cNvPr id="377" name="楕円 376"/>
        <xdr:cNvSpPr/>
      </xdr:nvSpPr>
      <xdr:spPr>
        <a:xfrm>
          <a:off x="6921500" y="93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62050</xdr:rowOff>
    </xdr:from>
    <xdr:ext cx="534377" cy="259045"/>
    <xdr:sp macro="" textlink="">
      <xdr:nvSpPr>
        <xdr:cNvPr id="378" name="テキスト ボックス 377"/>
        <xdr:cNvSpPr txBox="1"/>
      </xdr:nvSpPr>
      <xdr:spPr>
        <a:xfrm>
          <a:off x="6705111" y="94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16850</xdr:rowOff>
    </xdr:from>
    <xdr:to>
      <xdr:col>55</xdr:col>
      <xdr:colOff>0</xdr:colOff>
      <xdr:row>78</xdr:row>
      <xdr:rowOff>31595</xdr:rowOff>
    </xdr:to>
    <xdr:cxnSp macro="">
      <xdr:nvCxnSpPr>
        <xdr:cNvPr id="405" name="直線コネクタ 404"/>
        <xdr:cNvCxnSpPr/>
      </xdr:nvCxnSpPr>
      <xdr:spPr>
        <a:xfrm flipV="1">
          <a:off x="9639300" y="13389950"/>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31595</xdr:rowOff>
    </xdr:from>
    <xdr:to>
      <xdr:col>50</xdr:col>
      <xdr:colOff>114300</xdr:colOff>
      <xdr:row>78</xdr:row>
      <xdr:rowOff>52786</xdr:rowOff>
    </xdr:to>
    <xdr:cxnSp macro="">
      <xdr:nvCxnSpPr>
        <xdr:cNvPr id="408" name="直線コネクタ 407"/>
        <xdr:cNvCxnSpPr/>
      </xdr:nvCxnSpPr>
      <xdr:spPr>
        <a:xfrm flipV="1">
          <a:off x="8750300" y="13404695"/>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52786</xdr:rowOff>
    </xdr:from>
    <xdr:to>
      <xdr:col>45</xdr:col>
      <xdr:colOff>177800</xdr:colOff>
      <xdr:row>78</xdr:row>
      <xdr:rowOff>99420</xdr:rowOff>
    </xdr:to>
    <xdr:cxnSp macro="">
      <xdr:nvCxnSpPr>
        <xdr:cNvPr id="411" name="直線コネクタ 410"/>
        <xdr:cNvCxnSpPr/>
      </xdr:nvCxnSpPr>
      <xdr:spPr>
        <a:xfrm flipV="1">
          <a:off x="7861300" y="1342588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62068</xdr:rowOff>
    </xdr:from>
    <xdr:to>
      <xdr:col>41</xdr:col>
      <xdr:colOff>50800</xdr:colOff>
      <xdr:row>78</xdr:row>
      <xdr:rowOff>99420</xdr:rowOff>
    </xdr:to>
    <xdr:cxnSp macro="">
      <xdr:nvCxnSpPr>
        <xdr:cNvPr id="414" name="直線コネクタ 413"/>
        <xdr:cNvCxnSpPr/>
      </xdr:nvCxnSpPr>
      <xdr:spPr>
        <a:xfrm>
          <a:off x="6972300" y="13263718"/>
          <a:ext cx="889000" cy="20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xdr:cNvSpPr txBox="1"/>
      </xdr:nvSpPr>
      <xdr:spPr>
        <a:xfrm>
          <a:off x="6705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137500</xdr:rowOff>
    </xdr:from>
    <xdr:to>
      <xdr:col>55</xdr:col>
      <xdr:colOff>50800</xdr:colOff>
      <xdr:row>78</xdr:row>
      <xdr:rowOff>67650</xdr:rowOff>
    </xdr:to>
    <xdr:sp macro="" textlink="">
      <xdr:nvSpPr>
        <xdr:cNvPr id="424" name="楕円 423"/>
        <xdr:cNvSpPr/>
      </xdr:nvSpPr>
      <xdr:spPr>
        <a:xfrm>
          <a:off x="10426700" y="133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58068</xdr:rowOff>
    </xdr:from>
    <xdr:ext cx="469744" cy="259045"/>
    <xdr:sp macro="" textlink="">
      <xdr:nvSpPr>
        <xdr:cNvPr id="425" name="普通建設事業費 （ うち新規整備　）該当値テキスト"/>
        <xdr:cNvSpPr txBox="1"/>
      </xdr:nvSpPr>
      <xdr:spPr>
        <a:xfrm>
          <a:off x="10528300" y="132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152245</xdr:rowOff>
    </xdr:from>
    <xdr:to>
      <xdr:col>50</xdr:col>
      <xdr:colOff>165100</xdr:colOff>
      <xdr:row>78</xdr:row>
      <xdr:rowOff>82395</xdr:rowOff>
    </xdr:to>
    <xdr:sp macro="" textlink="">
      <xdr:nvSpPr>
        <xdr:cNvPr id="426" name="楕円 425"/>
        <xdr:cNvSpPr/>
      </xdr:nvSpPr>
      <xdr:spPr>
        <a:xfrm>
          <a:off x="9588500" y="133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73522</xdr:rowOff>
    </xdr:from>
    <xdr:ext cx="469744" cy="259045"/>
    <xdr:sp macro="" textlink="">
      <xdr:nvSpPr>
        <xdr:cNvPr id="427" name="テキスト ボックス 426"/>
        <xdr:cNvSpPr txBox="1"/>
      </xdr:nvSpPr>
      <xdr:spPr>
        <a:xfrm>
          <a:off x="9404428" y="134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1986</xdr:rowOff>
    </xdr:from>
    <xdr:to>
      <xdr:col>46</xdr:col>
      <xdr:colOff>38100</xdr:colOff>
      <xdr:row>78</xdr:row>
      <xdr:rowOff>103586</xdr:rowOff>
    </xdr:to>
    <xdr:sp macro="" textlink="">
      <xdr:nvSpPr>
        <xdr:cNvPr id="428" name="楕円 427"/>
        <xdr:cNvSpPr/>
      </xdr:nvSpPr>
      <xdr:spPr>
        <a:xfrm>
          <a:off x="8699500" y="133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94713</xdr:rowOff>
    </xdr:from>
    <xdr:ext cx="469744" cy="259045"/>
    <xdr:sp macro="" textlink="">
      <xdr:nvSpPr>
        <xdr:cNvPr id="429" name="テキスト ボックス 428"/>
        <xdr:cNvSpPr txBox="1"/>
      </xdr:nvSpPr>
      <xdr:spPr>
        <a:xfrm>
          <a:off x="8515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48620</xdr:rowOff>
    </xdr:from>
    <xdr:to>
      <xdr:col>41</xdr:col>
      <xdr:colOff>101600</xdr:colOff>
      <xdr:row>78</xdr:row>
      <xdr:rowOff>150220</xdr:rowOff>
    </xdr:to>
    <xdr:sp macro="" textlink="">
      <xdr:nvSpPr>
        <xdr:cNvPr id="430" name="楕円 429"/>
        <xdr:cNvSpPr/>
      </xdr:nvSpPr>
      <xdr:spPr>
        <a:xfrm>
          <a:off x="7810500" y="134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141347</xdr:rowOff>
    </xdr:from>
    <xdr:ext cx="469744" cy="259045"/>
    <xdr:sp macro="" textlink="">
      <xdr:nvSpPr>
        <xdr:cNvPr id="431" name="テキスト ボックス 430"/>
        <xdr:cNvSpPr txBox="1"/>
      </xdr:nvSpPr>
      <xdr:spPr>
        <a:xfrm>
          <a:off x="7626428" y="1351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11268</xdr:rowOff>
    </xdr:from>
    <xdr:to>
      <xdr:col>36</xdr:col>
      <xdr:colOff>165100</xdr:colOff>
      <xdr:row>77</xdr:row>
      <xdr:rowOff>112868</xdr:rowOff>
    </xdr:to>
    <xdr:sp macro="" textlink="">
      <xdr:nvSpPr>
        <xdr:cNvPr id="432" name="楕円 431"/>
        <xdr:cNvSpPr/>
      </xdr:nvSpPr>
      <xdr:spPr>
        <a:xfrm>
          <a:off x="6921500" y="132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129395</xdr:rowOff>
    </xdr:from>
    <xdr:ext cx="534377" cy="259045"/>
    <xdr:sp macro="" textlink="">
      <xdr:nvSpPr>
        <xdr:cNvPr id="433" name="テキスト ボックス 432"/>
        <xdr:cNvSpPr txBox="1"/>
      </xdr:nvSpPr>
      <xdr:spPr>
        <a:xfrm>
          <a:off x="6705111" y="129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108953</xdr:rowOff>
    </xdr:from>
    <xdr:to>
      <xdr:col>55</xdr:col>
      <xdr:colOff>0</xdr:colOff>
      <xdr:row>97</xdr:row>
      <xdr:rowOff>66757</xdr:rowOff>
    </xdr:to>
    <xdr:cxnSp macro="">
      <xdr:nvCxnSpPr>
        <xdr:cNvPr id="462" name="直線コネクタ 461"/>
        <xdr:cNvCxnSpPr/>
      </xdr:nvCxnSpPr>
      <xdr:spPr>
        <a:xfrm>
          <a:off x="9639300" y="16568153"/>
          <a:ext cx="838200" cy="1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108953</xdr:rowOff>
    </xdr:from>
    <xdr:to>
      <xdr:col>50</xdr:col>
      <xdr:colOff>114300</xdr:colOff>
      <xdr:row>97</xdr:row>
      <xdr:rowOff>71596</xdr:rowOff>
    </xdr:to>
    <xdr:cxnSp macro="">
      <xdr:nvCxnSpPr>
        <xdr:cNvPr id="465" name="直線コネクタ 464"/>
        <xdr:cNvCxnSpPr/>
      </xdr:nvCxnSpPr>
      <xdr:spPr>
        <a:xfrm flipV="1">
          <a:off x="8750300" y="16568153"/>
          <a:ext cx="889000" cy="1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71596</xdr:rowOff>
    </xdr:from>
    <xdr:to>
      <xdr:col>45</xdr:col>
      <xdr:colOff>177800</xdr:colOff>
      <xdr:row>97</xdr:row>
      <xdr:rowOff>125127</xdr:rowOff>
    </xdr:to>
    <xdr:cxnSp macro="">
      <xdr:nvCxnSpPr>
        <xdr:cNvPr id="468" name="直線コネクタ 467"/>
        <xdr:cNvCxnSpPr/>
      </xdr:nvCxnSpPr>
      <xdr:spPr>
        <a:xfrm flipV="1">
          <a:off x="7861300" y="16702246"/>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71920</xdr:rowOff>
    </xdr:from>
    <xdr:to>
      <xdr:col>41</xdr:col>
      <xdr:colOff>50800</xdr:colOff>
      <xdr:row>97</xdr:row>
      <xdr:rowOff>125127</xdr:rowOff>
    </xdr:to>
    <xdr:cxnSp macro="">
      <xdr:nvCxnSpPr>
        <xdr:cNvPr id="471" name="直線コネクタ 470"/>
        <xdr:cNvCxnSpPr/>
      </xdr:nvCxnSpPr>
      <xdr:spPr>
        <a:xfrm>
          <a:off x="6972300" y="16702570"/>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15957</xdr:rowOff>
    </xdr:from>
    <xdr:to>
      <xdr:col>55</xdr:col>
      <xdr:colOff>50800</xdr:colOff>
      <xdr:row>97</xdr:row>
      <xdr:rowOff>117557</xdr:rowOff>
    </xdr:to>
    <xdr:sp macro="" textlink="">
      <xdr:nvSpPr>
        <xdr:cNvPr id="481" name="楕円 480"/>
        <xdr:cNvSpPr/>
      </xdr:nvSpPr>
      <xdr:spPr>
        <a:xfrm>
          <a:off x="10426700" y="166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165834</xdr:rowOff>
    </xdr:from>
    <xdr:ext cx="534377" cy="259045"/>
    <xdr:sp macro="" textlink="">
      <xdr:nvSpPr>
        <xdr:cNvPr id="482" name="普通建設事業費 （ うち更新整備　）該当値テキスト"/>
        <xdr:cNvSpPr txBox="1"/>
      </xdr:nvSpPr>
      <xdr:spPr>
        <a:xfrm>
          <a:off x="10528300" y="166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58153</xdr:rowOff>
    </xdr:from>
    <xdr:to>
      <xdr:col>50</xdr:col>
      <xdr:colOff>165100</xdr:colOff>
      <xdr:row>96</xdr:row>
      <xdr:rowOff>159753</xdr:rowOff>
    </xdr:to>
    <xdr:sp macro="" textlink="">
      <xdr:nvSpPr>
        <xdr:cNvPr id="483" name="楕円 482"/>
        <xdr:cNvSpPr/>
      </xdr:nvSpPr>
      <xdr:spPr>
        <a:xfrm>
          <a:off x="9588500" y="165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4830</xdr:rowOff>
    </xdr:from>
    <xdr:ext cx="534377" cy="259045"/>
    <xdr:sp macro="" textlink="">
      <xdr:nvSpPr>
        <xdr:cNvPr id="484" name="テキスト ボックス 483"/>
        <xdr:cNvSpPr txBox="1"/>
      </xdr:nvSpPr>
      <xdr:spPr>
        <a:xfrm>
          <a:off x="9372111" y="16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20796</xdr:rowOff>
    </xdr:from>
    <xdr:to>
      <xdr:col>46</xdr:col>
      <xdr:colOff>38100</xdr:colOff>
      <xdr:row>97</xdr:row>
      <xdr:rowOff>122396</xdr:rowOff>
    </xdr:to>
    <xdr:sp macro="" textlink="">
      <xdr:nvSpPr>
        <xdr:cNvPr id="485" name="楕円 484"/>
        <xdr:cNvSpPr/>
      </xdr:nvSpPr>
      <xdr:spPr>
        <a:xfrm>
          <a:off x="8699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113523</xdr:rowOff>
    </xdr:from>
    <xdr:ext cx="534377" cy="259045"/>
    <xdr:sp macro="" textlink="">
      <xdr:nvSpPr>
        <xdr:cNvPr id="486" name="テキスト ボックス 485"/>
        <xdr:cNvSpPr txBox="1"/>
      </xdr:nvSpPr>
      <xdr:spPr>
        <a:xfrm>
          <a:off x="8483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74327</xdr:rowOff>
    </xdr:from>
    <xdr:to>
      <xdr:col>41</xdr:col>
      <xdr:colOff>101600</xdr:colOff>
      <xdr:row>98</xdr:row>
      <xdr:rowOff>4477</xdr:rowOff>
    </xdr:to>
    <xdr:sp macro="" textlink="">
      <xdr:nvSpPr>
        <xdr:cNvPr id="487" name="楕円 486"/>
        <xdr:cNvSpPr/>
      </xdr:nvSpPr>
      <xdr:spPr>
        <a:xfrm>
          <a:off x="7810500" y="167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167054</xdr:rowOff>
    </xdr:from>
    <xdr:ext cx="534377" cy="259045"/>
    <xdr:sp macro="" textlink="">
      <xdr:nvSpPr>
        <xdr:cNvPr id="488" name="テキスト ボックス 487"/>
        <xdr:cNvSpPr txBox="1"/>
      </xdr:nvSpPr>
      <xdr:spPr>
        <a:xfrm>
          <a:off x="7594111" y="167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21120</xdr:rowOff>
    </xdr:from>
    <xdr:to>
      <xdr:col>36</xdr:col>
      <xdr:colOff>165100</xdr:colOff>
      <xdr:row>97</xdr:row>
      <xdr:rowOff>122720</xdr:rowOff>
    </xdr:to>
    <xdr:sp macro="" textlink="">
      <xdr:nvSpPr>
        <xdr:cNvPr id="489" name="楕円 488"/>
        <xdr:cNvSpPr/>
      </xdr:nvSpPr>
      <xdr:spPr>
        <a:xfrm>
          <a:off x="6921500" y="166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113847</xdr:rowOff>
    </xdr:from>
    <xdr:ext cx="534377" cy="259045"/>
    <xdr:sp macro="" textlink="">
      <xdr:nvSpPr>
        <xdr:cNvPr id="490" name="テキスト ボックス 489"/>
        <xdr:cNvSpPr txBox="1"/>
      </xdr:nvSpPr>
      <xdr:spPr>
        <a:xfrm>
          <a:off x="6705111" y="1674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53594</xdr:rowOff>
    </xdr:from>
    <xdr:to>
      <xdr:col>85</xdr:col>
      <xdr:colOff>127000</xdr:colOff>
      <xdr:row>39</xdr:row>
      <xdr:rowOff>44450</xdr:rowOff>
    </xdr:to>
    <xdr:cxnSp macro="">
      <xdr:nvCxnSpPr>
        <xdr:cNvPr id="519" name="直線コネクタ 518"/>
        <xdr:cNvCxnSpPr/>
      </xdr:nvCxnSpPr>
      <xdr:spPr>
        <a:xfrm>
          <a:off x="15481300" y="6225794"/>
          <a:ext cx="8382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53594</xdr:rowOff>
    </xdr:from>
    <xdr:to>
      <xdr:col>81</xdr:col>
      <xdr:colOff>50800</xdr:colOff>
      <xdr:row>38</xdr:row>
      <xdr:rowOff>169418</xdr:rowOff>
    </xdr:to>
    <xdr:cxnSp macro="">
      <xdr:nvCxnSpPr>
        <xdr:cNvPr id="522" name="直線コネクタ 521"/>
        <xdr:cNvCxnSpPr/>
      </xdr:nvCxnSpPr>
      <xdr:spPr>
        <a:xfrm flipV="1">
          <a:off x="14592300" y="6225794"/>
          <a:ext cx="8890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4" name="テキスト ボックス 523"/>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169418</xdr:rowOff>
    </xdr:from>
    <xdr:to>
      <xdr:col>76</xdr:col>
      <xdr:colOff>114300</xdr:colOff>
      <xdr:row>39</xdr:row>
      <xdr:rowOff>44450</xdr:rowOff>
    </xdr:to>
    <xdr:cxnSp macro="">
      <xdr:nvCxnSpPr>
        <xdr:cNvPr id="525" name="直線コネクタ 524"/>
        <xdr:cNvCxnSpPr/>
      </xdr:nvCxnSpPr>
      <xdr:spPr>
        <a:xfrm flipV="1">
          <a:off x="13703300" y="6684518"/>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2794</xdr:rowOff>
    </xdr:from>
    <xdr:to>
      <xdr:col>81</xdr:col>
      <xdr:colOff>101600</xdr:colOff>
      <xdr:row>36</xdr:row>
      <xdr:rowOff>104394</xdr:rowOff>
    </xdr:to>
    <xdr:sp macro="" textlink="">
      <xdr:nvSpPr>
        <xdr:cNvPr id="540" name="楕円 539"/>
        <xdr:cNvSpPr/>
      </xdr:nvSpPr>
      <xdr:spPr>
        <a:xfrm>
          <a:off x="15430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120921</xdr:rowOff>
    </xdr:from>
    <xdr:ext cx="378565" cy="259045"/>
    <xdr:sp macro="" textlink="">
      <xdr:nvSpPr>
        <xdr:cNvPr id="541" name="テキスト ボックス 540"/>
        <xdr:cNvSpPr txBox="1"/>
      </xdr:nvSpPr>
      <xdr:spPr>
        <a:xfrm>
          <a:off x="15292017" y="595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118618</xdr:rowOff>
    </xdr:from>
    <xdr:to>
      <xdr:col>76</xdr:col>
      <xdr:colOff>165100</xdr:colOff>
      <xdr:row>39</xdr:row>
      <xdr:rowOff>48768</xdr:rowOff>
    </xdr:to>
    <xdr:sp macro="" textlink="">
      <xdr:nvSpPr>
        <xdr:cNvPr id="542" name="楕円 541"/>
        <xdr:cNvSpPr/>
      </xdr:nvSpPr>
      <xdr:spPr>
        <a:xfrm>
          <a:off x="14541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39895</xdr:rowOff>
    </xdr:from>
    <xdr:ext cx="313932" cy="259045"/>
    <xdr:sp macro="" textlink="">
      <xdr:nvSpPr>
        <xdr:cNvPr id="543" name="テキスト ボックス 542"/>
        <xdr:cNvSpPr txBox="1"/>
      </xdr:nvSpPr>
      <xdr:spPr>
        <a:xfrm>
          <a:off x="14435333" y="672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148710</xdr:rowOff>
    </xdr:from>
    <xdr:to>
      <xdr:col>85</xdr:col>
      <xdr:colOff>127000</xdr:colOff>
      <xdr:row>76</xdr:row>
      <xdr:rowOff>162407</xdr:rowOff>
    </xdr:to>
    <xdr:cxnSp macro="">
      <xdr:nvCxnSpPr>
        <xdr:cNvPr id="625" name="直線コネクタ 624"/>
        <xdr:cNvCxnSpPr/>
      </xdr:nvCxnSpPr>
      <xdr:spPr>
        <a:xfrm flipV="1">
          <a:off x="15481300" y="13178910"/>
          <a:ext cx="8382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162407</xdr:rowOff>
    </xdr:from>
    <xdr:to>
      <xdr:col>81</xdr:col>
      <xdr:colOff>50800</xdr:colOff>
      <xdr:row>77</xdr:row>
      <xdr:rowOff>6750</xdr:rowOff>
    </xdr:to>
    <xdr:cxnSp macro="">
      <xdr:nvCxnSpPr>
        <xdr:cNvPr id="628" name="直線コネクタ 627"/>
        <xdr:cNvCxnSpPr/>
      </xdr:nvCxnSpPr>
      <xdr:spPr>
        <a:xfrm flipV="1">
          <a:off x="14592300" y="13192607"/>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2350</xdr:rowOff>
    </xdr:from>
    <xdr:to>
      <xdr:col>76</xdr:col>
      <xdr:colOff>114300</xdr:colOff>
      <xdr:row>77</xdr:row>
      <xdr:rowOff>6750</xdr:rowOff>
    </xdr:to>
    <xdr:cxnSp macro="">
      <xdr:nvCxnSpPr>
        <xdr:cNvPr id="631" name="直線コネクタ 630"/>
        <xdr:cNvCxnSpPr/>
      </xdr:nvCxnSpPr>
      <xdr:spPr>
        <a:xfrm>
          <a:off x="13703300" y="1320400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161017</xdr:rowOff>
    </xdr:from>
    <xdr:to>
      <xdr:col>71</xdr:col>
      <xdr:colOff>177800</xdr:colOff>
      <xdr:row>77</xdr:row>
      <xdr:rowOff>2350</xdr:rowOff>
    </xdr:to>
    <xdr:cxnSp macro="">
      <xdr:nvCxnSpPr>
        <xdr:cNvPr id="634" name="直線コネクタ 633"/>
        <xdr:cNvCxnSpPr/>
      </xdr:nvCxnSpPr>
      <xdr:spPr>
        <a:xfrm>
          <a:off x="12814300" y="1319121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97910</xdr:rowOff>
    </xdr:from>
    <xdr:to>
      <xdr:col>85</xdr:col>
      <xdr:colOff>177800</xdr:colOff>
      <xdr:row>77</xdr:row>
      <xdr:rowOff>28060</xdr:rowOff>
    </xdr:to>
    <xdr:sp macro="" textlink="">
      <xdr:nvSpPr>
        <xdr:cNvPr id="644" name="楕円 643"/>
        <xdr:cNvSpPr/>
      </xdr:nvSpPr>
      <xdr:spPr>
        <a:xfrm>
          <a:off x="16268700" y="131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76337</xdr:rowOff>
    </xdr:from>
    <xdr:ext cx="534377" cy="259045"/>
    <xdr:sp macro="" textlink="">
      <xdr:nvSpPr>
        <xdr:cNvPr id="645" name="公債費該当値テキスト"/>
        <xdr:cNvSpPr txBox="1"/>
      </xdr:nvSpPr>
      <xdr:spPr>
        <a:xfrm>
          <a:off x="16370300" y="131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111607</xdr:rowOff>
    </xdr:from>
    <xdr:to>
      <xdr:col>81</xdr:col>
      <xdr:colOff>101600</xdr:colOff>
      <xdr:row>77</xdr:row>
      <xdr:rowOff>41757</xdr:rowOff>
    </xdr:to>
    <xdr:sp macro="" textlink="">
      <xdr:nvSpPr>
        <xdr:cNvPr id="646" name="楕円 645"/>
        <xdr:cNvSpPr/>
      </xdr:nvSpPr>
      <xdr:spPr>
        <a:xfrm>
          <a:off x="154305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32884</xdr:rowOff>
    </xdr:from>
    <xdr:ext cx="534377" cy="259045"/>
    <xdr:sp macro="" textlink="">
      <xdr:nvSpPr>
        <xdr:cNvPr id="647" name="テキスト ボックス 646"/>
        <xdr:cNvSpPr txBox="1"/>
      </xdr:nvSpPr>
      <xdr:spPr>
        <a:xfrm>
          <a:off x="15214111" y="132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127400</xdr:rowOff>
    </xdr:from>
    <xdr:to>
      <xdr:col>76</xdr:col>
      <xdr:colOff>165100</xdr:colOff>
      <xdr:row>77</xdr:row>
      <xdr:rowOff>57550</xdr:rowOff>
    </xdr:to>
    <xdr:sp macro="" textlink="">
      <xdr:nvSpPr>
        <xdr:cNvPr id="648" name="楕円 647"/>
        <xdr:cNvSpPr/>
      </xdr:nvSpPr>
      <xdr:spPr>
        <a:xfrm>
          <a:off x="14541500" y="131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48677</xdr:rowOff>
    </xdr:from>
    <xdr:ext cx="534377" cy="259045"/>
    <xdr:sp macro="" textlink="">
      <xdr:nvSpPr>
        <xdr:cNvPr id="649" name="テキスト ボックス 648"/>
        <xdr:cNvSpPr txBox="1"/>
      </xdr:nvSpPr>
      <xdr:spPr>
        <a:xfrm>
          <a:off x="14325111" y="132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123000</xdr:rowOff>
    </xdr:from>
    <xdr:to>
      <xdr:col>72</xdr:col>
      <xdr:colOff>38100</xdr:colOff>
      <xdr:row>77</xdr:row>
      <xdr:rowOff>53150</xdr:rowOff>
    </xdr:to>
    <xdr:sp macro="" textlink="">
      <xdr:nvSpPr>
        <xdr:cNvPr id="650" name="楕円 649"/>
        <xdr:cNvSpPr/>
      </xdr:nvSpPr>
      <xdr:spPr>
        <a:xfrm>
          <a:off x="136525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44277</xdr:rowOff>
    </xdr:from>
    <xdr:ext cx="534377" cy="259045"/>
    <xdr:sp macro="" textlink="">
      <xdr:nvSpPr>
        <xdr:cNvPr id="651" name="テキスト ボックス 650"/>
        <xdr:cNvSpPr txBox="1"/>
      </xdr:nvSpPr>
      <xdr:spPr>
        <a:xfrm>
          <a:off x="13436111" y="132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110217</xdr:rowOff>
    </xdr:from>
    <xdr:to>
      <xdr:col>67</xdr:col>
      <xdr:colOff>101600</xdr:colOff>
      <xdr:row>77</xdr:row>
      <xdr:rowOff>40367</xdr:rowOff>
    </xdr:to>
    <xdr:sp macro="" textlink="">
      <xdr:nvSpPr>
        <xdr:cNvPr id="652" name="楕円 651"/>
        <xdr:cNvSpPr/>
      </xdr:nvSpPr>
      <xdr:spPr>
        <a:xfrm>
          <a:off x="12763500" y="131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31494</xdr:rowOff>
    </xdr:from>
    <xdr:ext cx="534377" cy="259045"/>
    <xdr:sp macro="" textlink="">
      <xdr:nvSpPr>
        <xdr:cNvPr id="653" name="テキスト ボックス 652"/>
        <xdr:cNvSpPr txBox="1"/>
      </xdr:nvSpPr>
      <xdr:spPr>
        <a:xfrm>
          <a:off x="12547111" y="132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141692</xdr:rowOff>
    </xdr:from>
    <xdr:to>
      <xdr:col>85</xdr:col>
      <xdr:colOff>127000</xdr:colOff>
      <xdr:row>99</xdr:row>
      <xdr:rowOff>28666</xdr:rowOff>
    </xdr:to>
    <xdr:cxnSp macro="">
      <xdr:nvCxnSpPr>
        <xdr:cNvPr id="684" name="直線コネクタ 683"/>
        <xdr:cNvCxnSpPr/>
      </xdr:nvCxnSpPr>
      <xdr:spPr>
        <a:xfrm flipV="1">
          <a:off x="15481300" y="16943792"/>
          <a:ext cx="8382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28666</xdr:rowOff>
    </xdr:from>
    <xdr:to>
      <xdr:col>81</xdr:col>
      <xdr:colOff>50800</xdr:colOff>
      <xdr:row>99</xdr:row>
      <xdr:rowOff>58400</xdr:rowOff>
    </xdr:to>
    <xdr:cxnSp macro="">
      <xdr:nvCxnSpPr>
        <xdr:cNvPr id="687" name="直線コネクタ 686"/>
        <xdr:cNvCxnSpPr/>
      </xdr:nvCxnSpPr>
      <xdr:spPr>
        <a:xfrm flipV="1">
          <a:off x="14592300" y="17002216"/>
          <a:ext cx="8890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58400</xdr:rowOff>
    </xdr:from>
    <xdr:to>
      <xdr:col>76</xdr:col>
      <xdr:colOff>114300</xdr:colOff>
      <xdr:row>99</xdr:row>
      <xdr:rowOff>72507</xdr:rowOff>
    </xdr:to>
    <xdr:cxnSp macro="">
      <xdr:nvCxnSpPr>
        <xdr:cNvPr id="690" name="直線コネクタ 689"/>
        <xdr:cNvCxnSpPr/>
      </xdr:nvCxnSpPr>
      <xdr:spPr>
        <a:xfrm flipV="1">
          <a:off x="13703300" y="1703195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66597</xdr:rowOff>
    </xdr:from>
    <xdr:to>
      <xdr:col>71</xdr:col>
      <xdr:colOff>177800</xdr:colOff>
      <xdr:row>99</xdr:row>
      <xdr:rowOff>72507</xdr:rowOff>
    </xdr:to>
    <xdr:cxnSp macro="">
      <xdr:nvCxnSpPr>
        <xdr:cNvPr id="693" name="直線コネクタ 692"/>
        <xdr:cNvCxnSpPr/>
      </xdr:nvCxnSpPr>
      <xdr:spPr>
        <a:xfrm>
          <a:off x="12814300" y="17040147"/>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90892</xdr:rowOff>
    </xdr:from>
    <xdr:to>
      <xdr:col>85</xdr:col>
      <xdr:colOff>177800</xdr:colOff>
      <xdr:row>99</xdr:row>
      <xdr:rowOff>21042</xdr:rowOff>
    </xdr:to>
    <xdr:sp macro="" textlink="">
      <xdr:nvSpPr>
        <xdr:cNvPr id="703" name="楕円 702"/>
        <xdr:cNvSpPr/>
      </xdr:nvSpPr>
      <xdr:spPr>
        <a:xfrm>
          <a:off x="16268700" y="168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5819</xdr:rowOff>
    </xdr:from>
    <xdr:ext cx="469744" cy="259045"/>
    <xdr:sp macro="" textlink="">
      <xdr:nvSpPr>
        <xdr:cNvPr id="704" name="積立金該当値テキスト"/>
        <xdr:cNvSpPr txBox="1"/>
      </xdr:nvSpPr>
      <xdr:spPr>
        <a:xfrm>
          <a:off x="16370300" y="168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149316</xdr:rowOff>
    </xdr:from>
    <xdr:to>
      <xdr:col>81</xdr:col>
      <xdr:colOff>101600</xdr:colOff>
      <xdr:row>99</xdr:row>
      <xdr:rowOff>79466</xdr:rowOff>
    </xdr:to>
    <xdr:sp macro="" textlink="">
      <xdr:nvSpPr>
        <xdr:cNvPr id="705" name="楕円 704"/>
        <xdr:cNvSpPr/>
      </xdr:nvSpPr>
      <xdr:spPr>
        <a:xfrm>
          <a:off x="15430500" y="169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70593</xdr:rowOff>
    </xdr:from>
    <xdr:ext cx="469744" cy="259045"/>
    <xdr:sp macro="" textlink="">
      <xdr:nvSpPr>
        <xdr:cNvPr id="706" name="テキスト ボックス 705"/>
        <xdr:cNvSpPr txBox="1"/>
      </xdr:nvSpPr>
      <xdr:spPr>
        <a:xfrm>
          <a:off x="15246428" y="170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7600</xdr:rowOff>
    </xdr:from>
    <xdr:to>
      <xdr:col>76</xdr:col>
      <xdr:colOff>165100</xdr:colOff>
      <xdr:row>99</xdr:row>
      <xdr:rowOff>109200</xdr:rowOff>
    </xdr:to>
    <xdr:sp macro="" textlink="">
      <xdr:nvSpPr>
        <xdr:cNvPr id="707" name="楕円 706"/>
        <xdr:cNvSpPr/>
      </xdr:nvSpPr>
      <xdr:spPr>
        <a:xfrm>
          <a:off x="14541500" y="169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100327</xdr:rowOff>
    </xdr:from>
    <xdr:ext cx="469744" cy="259045"/>
    <xdr:sp macro="" textlink="">
      <xdr:nvSpPr>
        <xdr:cNvPr id="708" name="テキスト ボックス 707"/>
        <xdr:cNvSpPr txBox="1"/>
      </xdr:nvSpPr>
      <xdr:spPr>
        <a:xfrm>
          <a:off x="14357428" y="170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21707</xdr:rowOff>
    </xdr:from>
    <xdr:to>
      <xdr:col>72</xdr:col>
      <xdr:colOff>38100</xdr:colOff>
      <xdr:row>99</xdr:row>
      <xdr:rowOff>123307</xdr:rowOff>
    </xdr:to>
    <xdr:sp macro="" textlink="">
      <xdr:nvSpPr>
        <xdr:cNvPr id="709" name="楕円 708"/>
        <xdr:cNvSpPr/>
      </xdr:nvSpPr>
      <xdr:spPr>
        <a:xfrm>
          <a:off x="13652500" y="169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114434</xdr:rowOff>
    </xdr:from>
    <xdr:ext cx="469744" cy="259045"/>
    <xdr:sp macro="" textlink="">
      <xdr:nvSpPr>
        <xdr:cNvPr id="710" name="テキスト ボックス 709"/>
        <xdr:cNvSpPr txBox="1"/>
      </xdr:nvSpPr>
      <xdr:spPr>
        <a:xfrm>
          <a:off x="13468428" y="1708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15797</xdr:rowOff>
    </xdr:from>
    <xdr:to>
      <xdr:col>67</xdr:col>
      <xdr:colOff>101600</xdr:colOff>
      <xdr:row>99</xdr:row>
      <xdr:rowOff>117397</xdr:rowOff>
    </xdr:to>
    <xdr:sp macro="" textlink="">
      <xdr:nvSpPr>
        <xdr:cNvPr id="711" name="楕円 710"/>
        <xdr:cNvSpPr/>
      </xdr:nvSpPr>
      <xdr:spPr>
        <a:xfrm>
          <a:off x="12763500" y="169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108524</xdr:rowOff>
    </xdr:from>
    <xdr:ext cx="469744" cy="259045"/>
    <xdr:sp macro="" textlink="">
      <xdr:nvSpPr>
        <xdr:cNvPr id="712" name="テキスト ボックス 711"/>
        <xdr:cNvSpPr txBox="1"/>
      </xdr:nvSpPr>
      <xdr:spPr>
        <a:xfrm>
          <a:off x="12579428" y="170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69487</xdr:rowOff>
    </xdr:from>
    <xdr:to>
      <xdr:col>116</xdr:col>
      <xdr:colOff>63500</xdr:colOff>
      <xdr:row>58</xdr:row>
      <xdr:rowOff>71773</xdr:rowOff>
    </xdr:to>
    <xdr:cxnSp macro="">
      <xdr:nvCxnSpPr>
        <xdr:cNvPr id="802" name="直線コネクタ 801"/>
        <xdr:cNvCxnSpPr/>
      </xdr:nvCxnSpPr>
      <xdr:spPr>
        <a:xfrm>
          <a:off x="21323300" y="1001358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56207</xdr:rowOff>
    </xdr:from>
    <xdr:to>
      <xdr:col>111</xdr:col>
      <xdr:colOff>177800</xdr:colOff>
      <xdr:row>58</xdr:row>
      <xdr:rowOff>69487</xdr:rowOff>
    </xdr:to>
    <xdr:cxnSp macro="">
      <xdr:nvCxnSpPr>
        <xdr:cNvPr id="805" name="直線コネクタ 804"/>
        <xdr:cNvCxnSpPr/>
      </xdr:nvCxnSpPr>
      <xdr:spPr>
        <a:xfrm>
          <a:off x="20434300" y="10000307"/>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56207</xdr:rowOff>
    </xdr:from>
    <xdr:to>
      <xdr:col>107</xdr:col>
      <xdr:colOff>50800</xdr:colOff>
      <xdr:row>58</xdr:row>
      <xdr:rowOff>65568</xdr:rowOff>
    </xdr:to>
    <xdr:cxnSp macro="">
      <xdr:nvCxnSpPr>
        <xdr:cNvPr id="808" name="直線コネクタ 807"/>
        <xdr:cNvCxnSpPr/>
      </xdr:nvCxnSpPr>
      <xdr:spPr>
        <a:xfrm flipV="1">
          <a:off x="19545300" y="10000307"/>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65568</xdr:rowOff>
    </xdr:from>
    <xdr:to>
      <xdr:col>102</xdr:col>
      <xdr:colOff>114300</xdr:colOff>
      <xdr:row>58</xdr:row>
      <xdr:rowOff>87884</xdr:rowOff>
    </xdr:to>
    <xdr:cxnSp macro="">
      <xdr:nvCxnSpPr>
        <xdr:cNvPr id="811" name="直線コネクタ 810"/>
        <xdr:cNvCxnSpPr/>
      </xdr:nvCxnSpPr>
      <xdr:spPr>
        <a:xfrm flipV="1">
          <a:off x="18656300" y="10009668"/>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20973</xdr:rowOff>
    </xdr:from>
    <xdr:to>
      <xdr:col>116</xdr:col>
      <xdr:colOff>114300</xdr:colOff>
      <xdr:row>58</xdr:row>
      <xdr:rowOff>122573</xdr:rowOff>
    </xdr:to>
    <xdr:sp macro="" textlink="">
      <xdr:nvSpPr>
        <xdr:cNvPr id="821" name="楕円 820"/>
        <xdr:cNvSpPr/>
      </xdr:nvSpPr>
      <xdr:spPr>
        <a:xfrm>
          <a:off x="22110700" y="99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170850</xdr:rowOff>
    </xdr:from>
    <xdr:ext cx="469744" cy="259045"/>
    <xdr:sp macro="" textlink="">
      <xdr:nvSpPr>
        <xdr:cNvPr id="822" name="貸付金該当値テキスト"/>
        <xdr:cNvSpPr txBox="1"/>
      </xdr:nvSpPr>
      <xdr:spPr>
        <a:xfrm>
          <a:off x="22212300" y="99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18687</xdr:rowOff>
    </xdr:from>
    <xdr:to>
      <xdr:col>112</xdr:col>
      <xdr:colOff>38100</xdr:colOff>
      <xdr:row>58</xdr:row>
      <xdr:rowOff>120287</xdr:rowOff>
    </xdr:to>
    <xdr:sp macro="" textlink="">
      <xdr:nvSpPr>
        <xdr:cNvPr id="823" name="楕円 822"/>
        <xdr:cNvSpPr/>
      </xdr:nvSpPr>
      <xdr:spPr>
        <a:xfrm>
          <a:off x="2127250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111414</xdr:rowOff>
    </xdr:from>
    <xdr:ext cx="469744" cy="259045"/>
    <xdr:sp macro="" textlink="">
      <xdr:nvSpPr>
        <xdr:cNvPr id="824" name="テキスト ボックス 823"/>
        <xdr:cNvSpPr txBox="1"/>
      </xdr:nvSpPr>
      <xdr:spPr>
        <a:xfrm>
          <a:off x="21088428" y="100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5407</xdr:rowOff>
    </xdr:from>
    <xdr:to>
      <xdr:col>107</xdr:col>
      <xdr:colOff>101600</xdr:colOff>
      <xdr:row>58</xdr:row>
      <xdr:rowOff>107007</xdr:rowOff>
    </xdr:to>
    <xdr:sp macro="" textlink="">
      <xdr:nvSpPr>
        <xdr:cNvPr id="825" name="楕円 824"/>
        <xdr:cNvSpPr/>
      </xdr:nvSpPr>
      <xdr:spPr>
        <a:xfrm>
          <a:off x="20383500" y="994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98134</xdr:rowOff>
    </xdr:from>
    <xdr:ext cx="469744" cy="259045"/>
    <xdr:sp macro="" textlink="">
      <xdr:nvSpPr>
        <xdr:cNvPr id="826" name="テキスト ボックス 825"/>
        <xdr:cNvSpPr txBox="1"/>
      </xdr:nvSpPr>
      <xdr:spPr>
        <a:xfrm>
          <a:off x="20199428" y="1004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14768</xdr:rowOff>
    </xdr:from>
    <xdr:to>
      <xdr:col>102</xdr:col>
      <xdr:colOff>165100</xdr:colOff>
      <xdr:row>58</xdr:row>
      <xdr:rowOff>116368</xdr:rowOff>
    </xdr:to>
    <xdr:sp macro="" textlink="">
      <xdr:nvSpPr>
        <xdr:cNvPr id="827" name="楕円 826"/>
        <xdr:cNvSpPr/>
      </xdr:nvSpPr>
      <xdr:spPr>
        <a:xfrm>
          <a:off x="19494500" y="99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107495</xdr:rowOff>
    </xdr:from>
    <xdr:ext cx="469744" cy="259045"/>
    <xdr:sp macro="" textlink="">
      <xdr:nvSpPr>
        <xdr:cNvPr id="828" name="テキスト ボックス 827"/>
        <xdr:cNvSpPr txBox="1"/>
      </xdr:nvSpPr>
      <xdr:spPr>
        <a:xfrm>
          <a:off x="19310428" y="100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37084</xdr:rowOff>
    </xdr:from>
    <xdr:to>
      <xdr:col>98</xdr:col>
      <xdr:colOff>38100</xdr:colOff>
      <xdr:row>58</xdr:row>
      <xdr:rowOff>138684</xdr:rowOff>
    </xdr:to>
    <xdr:sp macro="" textlink="">
      <xdr:nvSpPr>
        <xdr:cNvPr id="829" name="楕円 828"/>
        <xdr:cNvSpPr/>
      </xdr:nvSpPr>
      <xdr:spPr>
        <a:xfrm>
          <a:off x="18605500" y="99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129811</xdr:rowOff>
    </xdr:from>
    <xdr:ext cx="469744" cy="259045"/>
    <xdr:sp macro="" textlink="">
      <xdr:nvSpPr>
        <xdr:cNvPr id="830" name="テキスト ボックス 829"/>
        <xdr:cNvSpPr txBox="1"/>
      </xdr:nvSpPr>
      <xdr:spPr>
        <a:xfrm>
          <a:off x="18421428" y="100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168366</xdr:rowOff>
    </xdr:from>
    <xdr:to>
      <xdr:col>116</xdr:col>
      <xdr:colOff>63500</xdr:colOff>
      <xdr:row>75</xdr:row>
      <xdr:rowOff>86985</xdr:rowOff>
    </xdr:to>
    <xdr:cxnSp macro="">
      <xdr:nvCxnSpPr>
        <xdr:cNvPr id="858" name="直線コネクタ 857"/>
        <xdr:cNvCxnSpPr/>
      </xdr:nvCxnSpPr>
      <xdr:spPr>
        <a:xfrm flipV="1">
          <a:off x="21323300" y="12855666"/>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162331</xdr:rowOff>
    </xdr:from>
    <xdr:to>
      <xdr:col>111</xdr:col>
      <xdr:colOff>177800</xdr:colOff>
      <xdr:row>75</xdr:row>
      <xdr:rowOff>86985</xdr:rowOff>
    </xdr:to>
    <xdr:cxnSp macro="">
      <xdr:nvCxnSpPr>
        <xdr:cNvPr id="861" name="直線コネクタ 860"/>
        <xdr:cNvCxnSpPr/>
      </xdr:nvCxnSpPr>
      <xdr:spPr>
        <a:xfrm>
          <a:off x="20434300" y="12849631"/>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162331</xdr:rowOff>
    </xdr:from>
    <xdr:to>
      <xdr:col>107</xdr:col>
      <xdr:colOff>50800</xdr:colOff>
      <xdr:row>75</xdr:row>
      <xdr:rowOff>98461</xdr:rowOff>
    </xdr:to>
    <xdr:cxnSp macro="">
      <xdr:nvCxnSpPr>
        <xdr:cNvPr id="864" name="直線コネクタ 863"/>
        <xdr:cNvCxnSpPr/>
      </xdr:nvCxnSpPr>
      <xdr:spPr>
        <a:xfrm flipV="1">
          <a:off x="19545300" y="12849631"/>
          <a:ext cx="8890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98461</xdr:rowOff>
    </xdr:from>
    <xdr:to>
      <xdr:col>102</xdr:col>
      <xdr:colOff>114300</xdr:colOff>
      <xdr:row>76</xdr:row>
      <xdr:rowOff>5558</xdr:rowOff>
    </xdr:to>
    <xdr:cxnSp macro="">
      <xdr:nvCxnSpPr>
        <xdr:cNvPr id="867" name="直線コネクタ 866"/>
        <xdr:cNvCxnSpPr/>
      </xdr:nvCxnSpPr>
      <xdr:spPr>
        <a:xfrm flipV="1">
          <a:off x="18656300" y="12957211"/>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117566</xdr:rowOff>
    </xdr:from>
    <xdr:to>
      <xdr:col>116</xdr:col>
      <xdr:colOff>114300</xdr:colOff>
      <xdr:row>75</xdr:row>
      <xdr:rowOff>47716</xdr:rowOff>
    </xdr:to>
    <xdr:sp macro="" textlink="">
      <xdr:nvSpPr>
        <xdr:cNvPr id="877" name="楕円 876"/>
        <xdr:cNvSpPr/>
      </xdr:nvSpPr>
      <xdr:spPr>
        <a:xfrm>
          <a:off x="22110700" y="1280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140443</xdr:rowOff>
    </xdr:from>
    <xdr:ext cx="534377" cy="259045"/>
    <xdr:sp macro="" textlink="">
      <xdr:nvSpPr>
        <xdr:cNvPr id="878" name="繰出金該当値テキスト"/>
        <xdr:cNvSpPr txBox="1"/>
      </xdr:nvSpPr>
      <xdr:spPr>
        <a:xfrm>
          <a:off x="22212300" y="126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36185</xdr:rowOff>
    </xdr:from>
    <xdr:to>
      <xdr:col>112</xdr:col>
      <xdr:colOff>38100</xdr:colOff>
      <xdr:row>75</xdr:row>
      <xdr:rowOff>137785</xdr:rowOff>
    </xdr:to>
    <xdr:sp macro="" textlink="">
      <xdr:nvSpPr>
        <xdr:cNvPr id="879" name="楕円 878"/>
        <xdr:cNvSpPr/>
      </xdr:nvSpPr>
      <xdr:spPr>
        <a:xfrm>
          <a:off x="21272500" y="128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128912</xdr:rowOff>
    </xdr:from>
    <xdr:ext cx="534377" cy="259045"/>
    <xdr:sp macro="" textlink="">
      <xdr:nvSpPr>
        <xdr:cNvPr id="880" name="テキスト ボックス 879"/>
        <xdr:cNvSpPr txBox="1"/>
      </xdr:nvSpPr>
      <xdr:spPr>
        <a:xfrm>
          <a:off x="21056111" y="1298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111531</xdr:rowOff>
    </xdr:from>
    <xdr:to>
      <xdr:col>107</xdr:col>
      <xdr:colOff>101600</xdr:colOff>
      <xdr:row>75</xdr:row>
      <xdr:rowOff>41681</xdr:rowOff>
    </xdr:to>
    <xdr:sp macro="" textlink="">
      <xdr:nvSpPr>
        <xdr:cNvPr id="881" name="楕円 880"/>
        <xdr:cNvSpPr/>
      </xdr:nvSpPr>
      <xdr:spPr>
        <a:xfrm>
          <a:off x="20383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58208</xdr:rowOff>
    </xdr:from>
    <xdr:ext cx="534377" cy="259045"/>
    <xdr:sp macro="" textlink="">
      <xdr:nvSpPr>
        <xdr:cNvPr id="882" name="テキスト ボックス 881"/>
        <xdr:cNvSpPr txBox="1"/>
      </xdr:nvSpPr>
      <xdr:spPr>
        <a:xfrm>
          <a:off x="20167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47661</xdr:rowOff>
    </xdr:from>
    <xdr:to>
      <xdr:col>102</xdr:col>
      <xdr:colOff>165100</xdr:colOff>
      <xdr:row>75</xdr:row>
      <xdr:rowOff>149261</xdr:rowOff>
    </xdr:to>
    <xdr:sp macro="" textlink="">
      <xdr:nvSpPr>
        <xdr:cNvPr id="883" name="楕円 882"/>
        <xdr:cNvSpPr/>
      </xdr:nvSpPr>
      <xdr:spPr>
        <a:xfrm>
          <a:off x="19494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140388</xdr:rowOff>
    </xdr:from>
    <xdr:ext cx="534377" cy="259045"/>
    <xdr:sp macro="" textlink="">
      <xdr:nvSpPr>
        <xdr:cNvPr id="884" name="テキスト ボックス 883"/>
        <xdr:cNvSpPr txBox="1"/>
      </xdr:nvSpPr>
      <xdr:spPr>
        <a:xfrm>
          <a:off x="19278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126208</xdr:rowOff>
    </xdr:from>
    <xdr:to>
      <xdr:col>98</xdr:col>
      <xdr:colOff>38100</xdr:colOff>
      <xdr:row>76</xdr:row>
      <xdr:rowOff>56358</xdr:rowOff>
    </xdr:to>
    <xdr:sp macro="" textlink="">
      <xdr:nvSpPr>
        <xdr:cNvPr id="885" name="楕円 884"/>
        <xdr:cNvSpPr/>
      </xdr:nvSpPr>
      <xdr:spPr>
        <a:xfrm>
          <a:off x="18605500" y="129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47485</xdr:rowOff>
    </xdr:from>
    <xdr:ext cx="534377" cy="259045"/>
    <xdr:sp macro="" textlink="">
      <xdr:nvSpPr>
        <xdr:cNvPr id="886" name="テキスト ボックス 885"/>
        <xdr:cNvSpPr txBox="1"/>
      </xdr:nvSpPr>
      <xdr:spPr>
        <a:xfrm>
          <a:off x="18389111" y="13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会計年度任用職員の報酬等が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80,056</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した一方</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年度の一部職員の定年延長による増加分や退職者数の減に伴い退職金が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157,333</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千円減少し、人件費全体では、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137,062</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千円の減少となった。</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691</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60,834</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円となり、類似団体</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と同水準ではあるが</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、全国平均及び神奈川県平均は大きく下回っている。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新型感染症に伴う子育て世帯等臨時特別支援事業及び福祉臨時特別支援事業の実施により</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3,424,100</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千円増加したほか、利用日数等の増加により介護給付・訓練等給付費事業が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173,180</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千円増加したことなどから、扶助費全体では、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3,530,831</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千円の増加となった。</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22,320</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円増の</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115,586</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円となったが、類似団体</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平均、全国平均及び神奈川県平均のいずれも大きく下回っている。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年度に引き続き、新型感染症の影響を受けた地域経済の活性化のため、消費者応援・地域消費喚起事業を実施したことで</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269,202</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千円増加した一方、特別定額給付金給付事業の完了により</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16,052,100</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千円減少したことから、補助費等全体では、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16,069,749</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千円の減少となった。</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100,089</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32,659</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円と</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なり、</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全国平均及び神奈川県平均のいずれ</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も下回っている。</a:t>
          </a:r>
          <a:endParaRPr lang="ja-JP" altLang="ja-JP" sz="10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普通建設事業費：西中学校</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多機能型</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の完成により</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933,190</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千円減少したことなどから、</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普通建設事業費全体で</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944,224</a:t>
          </a:r>
          <a:r>
            <a:rPr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の減少となった</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5,815</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円減の</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26,367</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平均、全国平均及び神奈川県平均のいずれも</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endPar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超高齢社会の進行により介護保険事業及び後期高齢者医療事業への繰出金が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107,721</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千円増加するとともに、被保険者数の減少による保険税収の落ち込みに伴い、国民健康保険事業への繰出金が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183,026</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千円増加したことから、全体では、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301,207</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千円の増加となった。住</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民一人当たりのコストでは、前年度と比べ</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1,970</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円の増加となり、類似団体内平均を上回っている。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159,985
156,277
103.76
60,427,945
56,559,400
3,442,196
32,214,793
35,886,515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169418</xdr:rowOff>
    </xdr:from>
    <xdr:to>
      <xdr:col>24</xdr:col>
      <xdr:colOff>63500</xdr:colOff>
      <xdr:row>36</xdr:row>
      <xdr:rowOff>24486</xdr:rowOff>
    </xdr:to>
    <xdr:cxnSp macro="">
      <xdr:nvCxnSpPr>
        <xdr:cNvPr id="59" name="直線コネクタ 58"/>
        <xdr:cNvCxnSpPr/>
      </xdr:nvCxnSpPr>
      <xdr:spPr>
        <a:xfrm>
          <a:off x="3797300" y="6170168"/>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142901</xdr:rowOff>
    </xdr:from>
    <xdr:to>
      <xdr:col>19</xdr:col>
      <xdr:colOff>177800</xdr:colOff>
      <xdr:row>35</xdr:row>
      <xdr:rowOff>169418</xdr:rowOff>
    </xdr:to>
    <xdr:cxnSp macro="">
      <xdr:nvCxnSpPr>
        <xdr:cNvPr id="62" name="直線コネクタ 61"/>
        <xdr:cNvCxnSpPr/>
      </xdr:nvCxnSpPr>
      <xdr:spPr>
        <a:xfrm>
          <a:off x="2908300" y="614365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100838</xdr:rowOff>
    </xdr:from>
    <xdr:to>
      <xdr:col>15</xdr:col>
      <xdr:colOff>50800</xdr:colOff>
      <xdr:row>35</xdr:row>
      <xdr:rowOff>142901</xdr:rowOff>
    </xdr:to>
    <xdr:cxnSp macro="">
      <xdr:nvCxnSpPr>
        <xdr:cNvPr id="65" name="直線コネクタ 64"/>
        <xdr:cNvCxnSpPr/>
      </xdr:nvCxnSpPr>
      <xdr:spPr>
        <a:xfrm>
          <a:off x="2019300" y="610158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100838</xdr:rowOff>
    </xdr:from>
    <xdr:to>
      <xdr:col>10</xdr:col>
      <xdr:colOff>114300</xdr:colOff>
      <xdr:row>35</xdr:row>
      <xdr:rowOff>112725</xdr:rowOff>
    </xdr:to>
    <xdr:cxnSp macro="">
      <xdr:nvCxnSpPr>
        <xdr:cNvPr id="68" name="直線コネクタ 67"/>
        <xdr:cNvCxnSpPr/>
      </xdr:nvCxnSpPr>
      <xdr:spPr>
        <a:xfrm flipV="1">
          <a:off x="1130300" y="610158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145136</xdr:rowOff>
    </xdr:from>
    <xdr:to>
      <xdr:col>24</xdr:col>
      <xdr:colOff>114300</xdr:colOff>
      <xdr:row>36</xdr:row>
      <xdr:rowOff>75286</xdr:rowOff>
    </xdr:to>
    <xdr:sp macro="" textlink="">
      <xdr:nvSpPr>
        <xdr:cNvPr id="78" name="楕円 77"/>
        <xdr:cNvSpPr/>
      </xdr:nvSpPr>
      <xdr:spPr>
        <a:xfrm>
          <a:off x="4584700" y="61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123563</xdr:rowOff>
    </xdr:from>
    <xdr:ext cx="469744" cy="259045"/>
    <xdr:sp macro="" textlink="">
      <xdr:nvSpPr>
        <xdr:cNvPr id="79" name="議会費該当値テキスト"/>
        <xdr:cNvSpPr txBox="1"/>
      </xdr:nvSpPr>
      <xdr:spPr>
        <a:xfrm>
          <a:off x="4686300" y="61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118618</xdr:rowOff>
    </xdr:from>
    <xdr:to>
      <xdr:col>20</xdr:col>
      <xdr:colOff>38100</xdr:colOff>
      <xdr:row>36</xdr:row>
      <xdr:rowOff>48768</xdr:rowOff>
    </xdr:to>
    <xdr:sp macro="" textlink="">
      <xdr:nvSpPr>
        <xdr:cNvPr id="80" name="楕円 79"/>
        <xdr:cNvSpPr/>
      </xdr:nvSpPr>
      <xdr:spPr>
        <a:xfrm>
          <a:off x="3746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65295</xdr:rowOff>
    </xdr:from>
    <xdr:ext cx="469744" cy="259045"/>
    <xdr:sp macro="" textlink="">
      <xdr:nvSpPr>
        <xdr:cNvPr id="81" name="テキスト ボックス 80"/>
        <xdr:cNvSpPr txBox="1"/>
      </xdr:nvSpPr>
      <xdr:spPr>
        <a:xfrm>
          <a:off x="3562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92101</xdr:rowOff>
    </xdr:from>
    <xdr:to>
      <xdr:col>15</xdr:col>
      <xdr:colOff>101600</xdr:colOff>
      <xdr:row>36</xdr:row>
      <xdr:rowOff>22251</xdr:rowOff>
    </xdr:to>
    <xdr:sp macro="" textlink="">
      <xdr:nvSpPr>
        <xdr:cNvPr id="82" name="楕円 81"/>
        <xdr:cNvSpPr/>
      </xdr:nvSpPr>
      <xdr:spPr>
        <a:xfrm>
          <a:off x="2857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38778</xdr:rowOff>
    </xdr:from>
    <xdr:ext cx="469744" cy="259045"/>
    <xdr:sp macro="" textlink="">
      <xdr:nvSpPr>
        <xdr:cNvPr id="83" name="テキスト ボックス 82"/>
        <xdr:cNvSpPr txBox="1"/>
      </xdr:nvSpPr>
      <xdr:spPr>
        <a:xfrm>
          <a:off x="2673428" y="58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50038</xdr:rowOff>
    </xdr:from>
    <xdr:to>
      <xdr:col>10</xdr:col>
      <xdr:colOff>165100</xdr:colOff>
      <xdr:row>35</xdr:row>
      <xdr:rowOff>151638</xdr:rowOff>
    </xdr:to>
    <xdr:sp macro="" textlink="">
      <xdr:nvSpPr>
        <xdr:cNvPr id="84" name="楕円 83"/>
        <xdr:cNvSpPr/>
      </xdr:nvSpPr>
      <xdr:spPr>
        <a:xfrm>
          <a:off x="1968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168165</xdr:rowOff>
    </xdr:from>
    <xdr:ext cx="469744" cy="259045"/>
    <xdr:sp macro="" textlink="">
      <xdr:nvSpPr>
        <xdr:cNvPr id="85" name="テキスト ボックス 84"/>
        <xdr:cNvSpPr txBox="1"/>
      </xdr:nvSpPr>
      <xdr:spPr>
        <a:xfrm>
          <a:off x="1784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61925</xdr:rowOff>
    </xdr:from>
    <xdr:to>
      <xdr:col>6</xdr:col>
      <xdr:colOff>38100</xdr:colOff>
      <xdr:row>35</xdr:row>
      <xdr:rowOff>163525</xdr:rowOff>
    </xdr:to>
    <xdr:sp macro="" textlink="">
      <xdr:nvSpPr>
        <xdr:cNvPr id="86" name="楕円 85"/>
        <xdr:cNvSpPr/>
      </xdr:nvSpPr>
      <xdr:spPr>
        <a:xfrm>
          <a:off x="1079500" y="6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8602</xdr:rowOff>
    </xdr:from>
    <xdr:ext cx="469744" cy="259045"/>
    <xdr:sp macro="" textlink="">
      <xdr:nvSpPr>
        <xdr:cNvPr id="87" name="テキスト ボックス 86"/>
        <xdr:cNvSpPr txBox="1"/>
      </xdr:nvSpPr>
      <xdr:spPr>
        <a:xfrm>
          <a:off x="895428" y="58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131559</xdr:rowOff>
    </xdr:from>
    <xdr:to>
      <xdr:col>24</xdr:col>
      <xdr:colOff>63500</xdr:colOff>
      <xdr:row>58</xdr:row>
      <xdr:rowOff>160604</xdr:rowOff>
    </xdr:to>
    <xdr:cxnSp macro="">
      <xdr:nvCxnSpPr>
        <xdr:cNvPr id="117" name="直線コネクタ 116"/>
        <xdr:cNvCxnSpPr/>
      </xdr:nvCxnSpPr>
      <xdr:spPr>
        <a:xfrm>
          <a:off x="3797300" y="8875509"/>
          <a:ext cx="838200" cy="12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131559</xdr:rowOff>
    </xdr:from>
    <xdr:to>
      <xdr:col>19</xdr:col>
      <xdr:colOff>177800</xdr:colOff>
      <xdr:row>59</xdr:row>
      <xdr:rowOff>62179</xdr:rowOff>
    </xdr:to>
    <xdr:cxnSp macro="">
      <xdr:nvCxnSpPr>
        <xdr:cNvPr id="120" name="直線コネクタ 119"/>
        <xdr:cNvCxnSpPr/>
      </xdr:nvCxnSpPr>
      <xdr:spPr>
        <a:xfrm flipV="1">
          <a:off x="2908300" y="8875509"/>
          <a:ext cx="889000" cy="130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24524</xdr:rowOff>
    </xdr:from>
    <xdr:to>
      <xdr:col>15</xdr:col>
      <xdr:colOff>50800</xdr:colOff>
      <xdr:row>59</xdr:row>
      <xdr:rowOff>62179</xdr:rowOff>
    </xdr:to>
    <xdr:cxnSp macro="">
      <xdr:nvCxnSpPr>
        <xdr:cNvPr id="123" name="直線コネクタ 122"/>
        <xdr:cNvCxnSpPr/>
      </xdr:nvCxnSpPr>
      <xdr:spPr>
        <a:xfrm>
          <a:off x="2019300" y="10140074"/>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2324</xdr:rowOff>
    </xdr:from>
    <xdr:to>
      <xdr:col>10</xdr:col>
      <xdr:colOff>114300</xdr:colOff>
      <xdr:row>59</xdr:row>
      <xdr:rowOff>24524</xdr:rowOff>
    </xdr:to>
    <xdr:cxnSp macro="">
      <xdr:nvCxnSpPr>
        <xdr:cNvPr id="126" name="直線コネクタ 125"/>
        <xdr:cNvCxnSpPr/>
      </xdr:nvCxnSpPr>
      <xdr:spPr>
        <a:xfrm>
          <a:off x="1130300" y="10117874"/>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109804</xdr:rowOff>
    </xdr:from>
    <xdr:to>
      <xdr:col>24</xdr:col>
      <xdr:colOff>114300</xdr:colOff>
      <xdr:row>59</xdr:row>
      <xdr:rowOff>39954</xdr:rowOff>
    </xdr:to>
    <xdr:sp macro="" textlink="">
      <xdr:nvSpPr>
        <xdr:cNvPr id="136" name="楕円 135"/>
        <xdr:cNvSpPr/>
      </xdr:nvSpPr>
      <xdr:spPr>
        <a:xfrm>
          <a:off x="4584700" y="100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88231</xdr:rowOff>
    </xdr:from>
    <xdr:ext cx="534377" cy="259045"/>
    <xdr:sp macro="" textlink="">
      <xdr:nvSpPr>
        <xdr:cNvPr id="137" name="総務費該当値テキスト"/>
        <xdr:cNvSpPr txBox="1"/>
      </xdr:nvSpPr>
      <xdr:spPr>
        <a:xfrm>
          <a:off x="4686300" y="100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80759</xdr:rowOff>
    </xdr:from>
    <xdr:to>
      <xdr:col>20</xdr:col>
      <xdr:colOff>38100</xdr:colOff>
      <xdr:row>52</xdr:row>
      <xdr:rowOff>10909</xdr:rowOff>
    </xdr:to>
    <xdr:sp macro="" textlink="">
      <xdr:nvSpPr>
        <xdr:cNvPr id="138" name="楕円 137"/>
        <xdr:cNvSpPr/>
      </xdr:nvSpPr>
      <xdr:spPr>
        <a:xfrm>
          <a:off x="3746500" y="88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2036</xdr:rowOff>
    </xdr:from>
    <xdr:ext cx="599010" cy="259045"/>
    <xdr:sp macro="" textlink="">
      <xdr:nvSpPr>
        <xdr:cNvPr id="139" name="テキスト ボックス 138"/>
        <xdr:cNvSpPr txBox="1"/>
      </xdr:nvSpPr>
      <xdr:spPr>
        <a:xfrm>
          <a:off x="3497795" y="891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11379</xdr:rowOff>
    </xdr:from>
    <xdr:to>
      <xdr:col>15</xdr:col>
      <xdr:colOff>101600</xdr:colOff>
      <xdr:row>59</xdr:row>
      <xdr:rowOff>112979</xdr:rowOff>
    </xdr:to>
    <xdr:sp macro="" textlink="">
      <xdr:nvSpPr>
        <xdr:cNvPr id="140" name="楕円 139"/>
        <xdr:cNvSpPr/>
      </xdr:nvSpPr>
      <xdr:spPr>
        <a:xfrm>
          <a:off x="2857500" y="101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104106</xdr:rowOff>
    </xdr:from>
    <xdr:ext cx="534377" cy="259045"/>
    <xdr:sp macro="" textlink="">
      <xdr:nvSpPr>
        <xdr:cNvPr id="141" name="テキスト ボックス 140"/>
        <xdr:cNvSpPr txBox="1"/>
      </xdr:nvSpPr>
      <xdr:spPr>
        <a:xfrm>
          <a:off x="2641111" y="102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145174</xdr:rowOff>
    </xdr:from>
    <xdr:to>
      <xdr:col>10</xdr:col>
      <xdr:colOff>165100</xdr:colOff>
      <xdr:row>59</xdr:row>
      <xdr:rowOff>75324</xdr:rowOff>
    </xdr:to>
    <xdr:sp macro="" textlink="">
      <xdr:nvSpPr>
        <xdr:cNvPr id="142" name="楕円 141"/>
        <xdr:cNvSpPr/>
      </xdr:nvSpPr>
      <xdr:spPr>
        <a:xfrm>
          <a:off x="19685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66451</xdr:rowOff>
    </xdr:from>
    <xdr:ext cx="534377" cy="259045"/>
    <xdr:sp macro="" textlink="">
      <xdr:nvSpPr>
        <xdr:cNvPr id="143" name="テキスト ボックス 142"/>
        <xdr:cNvSpPr txBox="1"/>
      </xdr:nvSpPr>
      <xdr:spPr>
        <a:xfrm>
          <a:off x="1752111" y="101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122974</xdr:rowOff>
    </xdr:from>
    <xdr:to>
      <xdr:col>6</xdr:col>
      <xdr:colOff>38100</xdr:colOff>
      <xdr:row>59</xdr:row>
      <xdr:rowOff>53124</xdr:rowOff>
    </xdr:to>
    <xdr:sp macro="" textlink="">
      <xdr:nvSpPr>
        <xdr:cNvPr id="144" name="楕円 143"/>
        <xdr:cNvSpPr/>
      </xdr:nvSpPr>
      <xdr:spPr>
        <a:xfrm>
          <a:off x="1079500" y="100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44251</xdr:rowOff>
    </xdr:from>
    <xdr:ext cx="534377" cy="259045"/>
    <xdr:sp macro="" textlink="">
      <xdr:nvSpPr>
        <xdr:cNvPr id="145" name="テキスト ボックス 144"/>
        <xdr:cNvSpPr txBox="1"/>
      </xdr:nvSpPr>
      <xdr:spPr>
        <a:xfrm>
          <a:off x="863111" y="101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2" name="直線コネクタ 171"/>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3" name="民生費最小値テキスト"/>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4" name="直線コネクタ 173"/>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5" name="民生費最大値テキスト"/>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6" name="直線コネクタ 175"/>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108359</xdr:rowOff>
    </xdr:from>
    <xdr:to>
      <xdr:col>24</xdr:col>
      <xdr:colOff>63500</xdr:colOff>
      <xdr:row>78</xdr:row>
      <xdr:rowOff>32465</xdr:rowOff>
    </xdr:to>
    <xdr:cxnSp macro="">
      <xdr:nvCxnSpPr>
        <xdr:cNvPr id="177" name="直線コネクタ 176"/>
        <xdr:cNvCxnSpPr/>
      </xdr:nvCxnSpPr>
      <xdr:spPr>
        <a:xfrm flipV="1">
          <a:off x="3797300" y="13138559"/>
          <a:ext cx="838200" cy="26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8" name="民生費平均値テキスト"/>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79" name="フローチャート: 判断 178"/>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32465</xdr:rowOff>
    </xdr:from>
    <xdr:to>
      <xdr:col>19</xdr:col>
      <xdr:colOff>177800</xdr:colOff>
      <xdr:row>78</xdr:row>
      <xdr:rowOff>46258</xdr:rowOff>
    </xdr:to>
    <xdr:cxnSp macro="">
      <xdr:nvCxnSpPr>
        <xdr:cNvPr id="180" name="直線コネクタ 179"/>
        <xdr:cNvCxnSpPr/>
      </xdr:nvCxnSpPr>
      <xdr:spPr>
        <a:xfrm flipV="1">
          <a:off x="2908300" y="13405565"/>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44236</xdr:rowOff>
    </xdr:from>
    <xdr:to>
      <xdr:col>20</xdr:col>
      <xdr:colOff>38100</xdr:colOff>
      <xdr:row>76</xdr:row>
      <xdr:rowOff>145836</xdr:rowOff>
    </xdr:to>
    <xdr:sp macro="" textlink="">
      <xdr:nvSpPr>
        <xdr:cNvPr id="181" name="フローチャート: 判断 180"/>
        <xdr:cNvSpPr/>
      </xdr:nvSpPr>
      <xdr:spPr>
        <a:xfrm>
          <a:off x="3746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162363</xdr:rowOff>
    </xdr:from>
    <xdr:ext cx="599010" cy="259045"/>
    <xdr:sp macro="" textlink="">
      <xdr:nvSpPr>
        <xdr:cNvPr id="182" name="テキスト ボックス 181"/>
        <xdr:cNvSpPr txBox="1"/>
      </xdr:nvSpPr>
      <xdr:spPr>
        <a:xfrm>
          <a:off x="3497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46258</xdr:rowOff>
    </xdr:from>
    <xdr:to>
      <xdr:col>15</xdr:col>
      <xdr:colOff>50800</xdr:colOff>
      <xdr:row>78</xdr:row>
      <xdr:rowOff>107958</xdr:rowOff>
    </xdr:to>
    <xdr:cxnSp macro="">
      <xdr:nvCxnSpPr>
        <xdr:cNvPr id="183" name="直線コネクタ 182"/>
        <xdr:cNvCxnSpPr/>
      </xdr:nvCxnSpPr>
      <xdr:spPr>
        <a:xfrm flipV="1">
          <a:off x="2019300" y="13419358"/>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133716</xdr:rowOff>
    </xdr:from>
    <xdr:to>
      <xdr:col>15</xdr:col>
      <xdr:colOff>101600</xdr:colOff>
      <xdr:row>77</xdr:row>
      <xdr:rowOff>63866</xdr:rowOff>
    </xdr:to>
    <xdr:sp macro="" textlink="">
      <xdr:nvSpPr>
        <xdr:cNvPr id="184" name="フローチャート: 判断 183"/>
        <xdr:cNvSpPr/>
      </xdr:nvSpPr>
      <xdr:spPr>
        <a:xfrm>
          <a:off x="2857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80394</xdr:rowOff>
    </xdr:from>
    <xdr:ext cx="599010" cy="259045"/>
    <xdr:sp macro="" textlink="">
      <xdr:nvSpPr>
        <xdr:cNvPr id="185" name="テキスト ボックス 184"/>
        <xdr:cNvSpPr txBox="1"/>
      </xdr:nvSpPr>
      <xdr:spPr>
        <a:xfrm>
          <a:off x="2608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107958</xdr:rowOff>
    </xdr:from>
    <xdr:to>
      <xdr:col>10</xdr:col>
      <xdr:colOff>114300</xdr:colOff>
      <xdr:row>78</xdr:row>
      <xdr:rowOff>140723</xdr:rowOff>
    </xdr:to>
    <xdr:cxnSp macro="">
      <xdr:nvCxnSpPr>
        <xdr:cNvPr id="186" name="直線コネクタ 185"/>
        <xdr:cNvCxnSpPr/>
      </xdr:nvCxnSpPr>
      <xdr:spPr>
        <a:xfrm flipV="1">
          <a:off x="1130300" y="13481058"/>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32034</xdr:rowOff>
    </xdr:from>
    <xdr:to>
      <xdr:col>10</xdr:col>
      <xdr:colOff>165100</xdr:colOff>
      <xdr:row>77</xdr:row>
      <xdr:rowOff>133634</xdr:rowOff>
    </xdr:to>
    <xdr:sp macro="" textlink="">
      <xdr:nvSpPr>
        <xdr:cNvPr id="187" name="フローチャート: 判断 186"/>
        <xdr:cNvSpPr/>
      </xdr:nvSpPr>
      <xdr:spPr>
        <a:xfrm>
          <a:off x="1968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150161</xdr:rowOff>
    </xdr:from>
    <xdr:ext cx="599010" cy="259045"/>
    <xdr:sp macro="" textlink="">
      <xdr:nvSpPr>
        <xdr:cNvPr id="188" name="テキスト ボックス 187"/>
        <xdr:cNvSpPr txBox="1"/>
      </xdr:nvSpPr>
      <xdr:spPr>
        <a:xfrm>
          <a:off x="1719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11796</xdr:rowOff>
    </xdr:from>
    <xdr:to>
      <xdr:col>6</xdr:col>
      <xdr:colOff>38100</xdr:colOff>
      <xdr:row>77</xdr:row>
      <xdr:rowOff>113396</xdr:rowOff>
    </xdr:to>
    <xdr:sp macro="" textlink="">
      <xdr:nvSpPr>
        <xdr:cNvPr id="189" name="フローチャート: 判断 188"/>
        <xdr:cNvSpPr/>
      </xdr:nvSpPr>
      <xdr:spPr>
        <a:xfrm>
          <a:off x="1079500" y="132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129923</xdr:rowOff>
    </xdr:from>
    <xdr:ext cx="599010" cy="259045"/>
    <xdr:sp macro="" textlink="">
      <xdr:nvSpPr>
        <xdr:cNvPr id="190" name="テキスト ボックス 189"/>
        <xdr:cNvSpPr txBox="1"/>
      </xdr:nvSpPr>
      <xdr:spPr>
        <a:xfrm>
          <a:off x="830795"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57559</xdr:rowOff>
    </xdr:from>
    <xdr:to>
      <xdr:col>24</xdr:col>
      <xdr:colOff>114300</xdr:colOff>
      <xdr:row>76</xdr:row>
      <xdr:rowOff>159159</xdr:rowOff>
    </xdr:to>
    <xdr:sp macro="" textlink="">
      <xdr:nvSpPr>
        <xdr:cNvPr id="196" name="楕円 195"/>
        <xdr:cNvSpPr/>
      </xdr:nvSpPr>
      <xdr:spPr>
        <a:xfrm>
          <a:off x="4584700" y="13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35986</xdr:rowOff>
    </xdr:from>
    <xdr:ext cx="599010" cy="259045"/>
    <xdr:sp macro="" textlink="">
      <xdr:nvSpPr>
        <xdr:cNvPr id="197" name="民生費該当値テキスト"/>
        <xdr:cNvSpPr txBox="1"/>
      </xdr:nvSpPr>
      <xdr:spPr>
        <a:xfrm>
          <a:off x="4686300" y="1306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153115</xdr:rowOff>
    </xdr:from>
    <xdr:to>
      <xdr:col>20</xdr:col>
      <xdr:colOff>38100</xdr:colOff>
      <xdr:row>78</xdr:row>
      <xdr:rowOff>83265</xdr:rowOff>
    </xdr:to>
    <xdr:sp macro="" textlink="">
      <xdr:nvSpPr>
        <xdr:cNvPr id="198" name="楕円 197"/>
        <xdr:cNvSpPr/>
      </xdr:nvSpPr>
      <xdr:spPr>
        <a:xfrm>
          <a:off x="3746500" y="133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74392</xdr:rowOff>
    </xdr:from>
    <xdr:ext cx="599010" cy="259045"/>
    <xdr:sp macro="" textlink="">
      <xdr:nvSpPr>
        <xdr:cNvPr id="199" name="テキスト ボックス 198"/>
        <xdr:cNvSpPr txBox="1"/>
      </xdr:nvSpPr>
      <xdr:spPr>
        <a:xfrm>
          <a:off x="3497795" y="1344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166908</xdr:rowOff>
    </xdr:from>
    <xdr:to>
      <xdr:col>15</xdr:col>
      <xdr:colOff>101600</xdr:colOff>
      <xdr:row>78</xdr:row>
      <xdr:rowOff>97058</xdr:rowOff>
    </xdr:to>
    <xdr:sp macro="" textlink="">
      <xdr:nvSpPr>
        <xdr:cNvPr id="200" name="楕円 199"/>
        <xdr:cNvSpPr/>
      </xdr:nvSpPr>
      <xdr:spPr>
        <a:xfrm>
          <a:off x="2857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88185</xdr:rowOff>
    </xdr:from>
    <xdr:ext cx="599010" cy="259045"/>
    <xdr:sp macro="" textlink="">
      <xdr:nvSpPr>
        <xdr:cNvPr id="201" name="テキスト ボックス 200"/>
        <xdr:cNvSpPr txBox="1"/>
      </xdr:nvSpPr>
      <xdr:spPr>
        <a:xfrm>
          <a:off x="2608795" y="1346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57158</xdr:rowOff>
    </xdr:from>
    <xdr:to>
      <xdr:col>10</xdr:col>
      <xdr:colOff>165100</xdr:colOff>
      <xdr:row>78</xdr:row>
      <xdr:rowOff>158758</xdr:rowOff>
    </xdr:to>
    <xdr:sp macro="" textlink="">
      <xdr:nvSpPr>
        <xdr:cNvPr id="202" name="楕円 201"/>
        <xdr:cNvSpPr/>
      </xdr:nvSpPr>
      <xdr:spPr>
        <a:xfrm>
          <a:off x="1968500" y="134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149885</xdr:rowOff>
    </xdr:from>
    <xdr:ext cx="599010" cy="259045"/>
    <xdr:sp macro="" textlink="">
      <xdr:nvSpPr>
        <xdr:cNvPr id="203" name="テキスト ボックス 202"/>
        <xdr:cNvSpPr txBox="1"/>
      </xdr:nvSpPr>
      <xdr:spPr>
        <a:xfrm>
          <a:off x="1719795" y="1352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89923</xdr:rowOff>
    </xdr:from>
    <xdr:to>
      <xdr:col>6</xdr:col>
      <xdr:colOff>38100</xdr:colOff>
      <xdr:row>79</xdr:row>
      <xdr:rowOff>20073</xdr:rowOff>
    </xdr:to>
    <xdr:sp macro="" textlink="">
      <xdr:nvSpPr>
        <xdr:cNvPr id="204" name="楕円 203"/>
        <xdr:cNvSpPr/>
      </xdr:nvSpPr>
      <xdr:spPr>
        <a:xfrm>
          <a:off x="1079500" y="134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11200</xdr:rowOff>
    </xdr:from>
    <xdr:ext cx="599010" cy="259045"/>
    <xdr:sp macro="" textlink="">
      <xdr:nvSpPr>
        <xdr:cNvPr id="205" name="テキスト ボックス 204"/>
        <xdr:cNvSpPr txBox="1"/>
      </xdr:nvSpPr>
      <xdr:spPr>
        <a:xfrm>
          <a:off x="830795" y="1355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8" name="直線コネクタ 227"/>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9" name="衛生費最小値テキスト"/>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30" name="直線コネクタ 229"/>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31" name="衛生費最大値テキスト"/>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2" name="直線コネクタ 231"/>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137209</xdr:rowOff>
    </xdr:from>
    <xdr:to>
      <xdr:col>24</xdr:col>
      <xdr:colOff>63500</xdr:colOff>
      <xdr:row>98</xdr:row>
      <xdr:rowOff>32395</xdr:rowOff>
    </xdr:to>
    <xdr:cxnSp macro="">
      <xdr:nvCxnSpPr>
        <xdr:cNvPr id="233" name="直線コネクタ 232"/>
        <xdr:cNvCxnSpPr/>
      </xdr:nvCxnSpPr>
      <xdr:spPr>
        <a:xfrm flipV="1">
          <a:off x="3797300" y="16596409"/>
          <a:ext cx="838200" cy="2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4" name="衛生費平均値テキスト"/>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5" name="フローチャート: 判断 234"/>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32395</xdr:rowOff>
    </xdr:from>
    <xdr:to>
      <xdr:col>19</xdr:col>
      <xdr:colOff>177800</xdr:colOff>
      <xdr:row>98</xdr:row>
      <xdr:rowOff>91398</xdr:rowOff>
    </xdr:to>
    <xdr:cxnSp macro="">
      <xdr:nvCxnSpPr>
        <xdr:cNvPr id="236" name="直線コネクタ 235"/>
        <xdr:cNvCxnSpPr/>
      </xdr:nvCxnSpPr>
      <xdr:spPr>
        <a:xfrm flipV="1">
          <a:off x="2908300" y="16834495"/>
          <a:ext cx="889000" cy="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7" name="フローチャート: 判断 236"/>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8" name="テキスト ボックス 237"/>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91398</xdr:rowOff>
    </xdr:from>
    <xdr:to>
      <xdr:col>15</xdr:col>
      <xdr:colOff>50800</xdr:colOff>
      <xdr:row>98</xdr:row>
      <xdr:rowOff>101250</xdr:rowOff>
    </xdr:to>
    <xdr:cxnSp macro="">
      <xdr:nvCxnSpPr>
        <xdr:cNvPr id="239" name="直線コネクタ 238"/>
        <xdr:cNvCxnSpPr/>
      </xdr:nvCxnSpPr>
      <xdr:spPr>
        <a:xfrm flipV="1">
          <a:off x="2019300" y="16893498"/>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40" name="フローチャート: 判断 239"/>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41" name="テキスト ボックス 240"/>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15684</xdr:rowOff>
    </xdr:from>
    <xdr:to>
      <xdr:col>10</xdr:col>
      <xdr:colOff>114300</xdr:colOff>
      <xdr:row>98</xdr:row>
      <xdr:rowOff>101250</xdr:rowOff>
    </xdr:to>
    <xdr:cxnSp macro="">
      <xdr:nvCxnSpPr>
        <xdr:cNvPr id="242" name="直線コネクタ 241"/>
        <xdr:cNvCxnSpPr/>
      </xdr:nvCxnSpPr>
      <xdr:spPr>
        <a:xfrm>
          <a:off x="1130300" y="16817784"/>
          <a:ext cx="889000" cy="8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3" name="フローチャート: 判断 242"/>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4" name="テキスト ボックス 243"/>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5" name="フローチャート: 判断 244"/>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6" name="テキスト ボックス 245"/>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86409</xdr:rowOff>
    </xdr:from>
    <xdr:to>
      <xdr:col>24</xdr:col>
      <xdr:colOff>114300</xdr:colOff>
      <xdr:row>97</xdr:row>
      <xdr:rowOff>16559</xdr:rowOff>
    </xdr:to>
    <xdr:sp macro="" textlink="">
      <xdr:nvSpPr>
        <xdr:cNvPr id="252" name="楕円 251"/>
        <xdr:cNvSpPr/>
      </xdr:nvSpPr>
      <xdr:spPr>
        <a:xfrm>
          <a:off x="4584700" y="165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64836</xdr:rowOff>
    </xdr:from>
    <xdr:ext cx="534377" cy="259045"/>
    <xdr:sp macro="" textlink="">
      <xdr:nvSpPr>
        <xdr:cNvPr id="253" name="衛生費該当値テキスト"/>
        <xdr:cNvSpPr txBox="1"/>
      </xdr:nvSpPr>
      <xdr:spPr>
        <a:xfrm>
          <a:off x="4686300" y="1652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153045</xdr:rowOff>
    </xdr:from>
    <xdr:to>
      <xdr:col>20</xdr:col>
      <xdr:colOff>38100</xdr:colOff>
      <xdr:row>98</xdr:row>
      <xdr:rowOff>83195</xdr:rowOff>
    </xdr:to>
    <xdr:sp macro="" textlink="">
      <xdr:nvSpPr>
        <xdr:cNvPr id="254" name="楕円 253"/>
        <xdr:cNvSpPr/>
      </xdr:nvSpPr>
      <xdr:spPr>
        <a:xfrm>
          <a:off x="3746500" y="167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74322</xdr:rowOff>
    </xdr:from>
    <xdr:ext cx="534377" cy="259045"/>
    <xdr:sp macro="" textlink="">
      <xdr:nvSpPr>
        <xdr:cNvPr id="255" name="テキスト ボックス 254"/>
        <xdr:cNvSpPr txBox="1"/>
      </xdr:nvSpPr>
      <xdr:spPr>
        <a:xfrm>
          <a:off x="3530111" y="168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40598</xdr:rowOff>
    </xdr:from>
    <xdr:to>
      <xdr:col>15</xdr:col>
      <xdr:colOff>101600</xdr:colOff>
      <xdr:row>98</xdr:row>
      <xdr:rowOff>142198</xdr:rowOff>
    </xdr:to>
    <xdr:sp macro="" textlink="">
      <xdr:nvSpPr>
        <xdr:cNvPr id="256" name="楕円 255"/>
        <xdr:cNvSpPr/>
      </xdr:nvSpPr>
      <xdr:spPr>
        <a:xfrm>
          <a:off x="2857500" y="168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133325</xdr:rowOff>
    </xdr:from>
    <xdr:ext cx="534377" cy="259045"/>
    <xdr:sp macro="" textlink="">
      <xdr:nvSpPr>
        <xdr:cNvPr id="257" name="テキスト ボックス 256"/>
        <xdr:cNvSpPr txBox="1"/>
      </xdr:nvSpPr>
      <xdr:spPr>
        <a:xfrm>
          <a:off x="2641111" y="169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50450</xdr:rowOff>
    </xdr:from>
    <xdr:to>
      <xdr:col>10</xdr:col>
      <xdr:colOff>165100</xdr:colOff>
      <xdr:row>98</xdr:row>
      <xdr:rowOff>152050</xdr:rowOff>
    </xdr:to>
    <xdr:sp macro="" textlink="">
      <xdr:nvSpPr>
        <xdr:cNvPr id="258" name="楕円 257"/>
        <xdr:cNvSpPr/>
      </xdr:nvSpPr>
      <xdr:spPr>
        <a:xfrm>
          <a:off x="1968500" y="168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143177</xdr:rowOff>
    </xdr:from>
    <xdr:ext cx="534377" cy="259045"/>
    <xdr:sp macro="" textlink="">
      <xdr:nvSpPr>
        <xdr:cNvPr id="259" name="テキスト ボックス 258"/>
        <xdr:cNvSpPr txBox="1"/>
      </xdr:nvSpPr>
      <xdr:spPr>
        <a:xfrm>
          <a:off x="1752111" y="1694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136334</xdr:rowOff>
    </xdr:from>
    <xdr:to>
      <xdr:col>6</xdr:col>
      <xdr:colOff>38100</xdr:colOff>
      <xdr:row>98</xdr:row>
      <xdr:rowOff>66484</xdr:rowOff>
    </xdr:to>
    <xdr:sp macro="" textlink="">
      <xdr:nvSpPr>
        <xdr:cNvPr id="260" name="楕円 259"/>
        <xdr:cNvSpPr/>
      </xdr:nvSpPr>
      <xdr:spPr>
        <a:xfrm>
          <a:off x="1079500" y="167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57611</xdr:rowOff>
    </xdr:from>
    <xdr:ext cx="534377" cy="259045"/>
    <xdr:sp macro="" textlink="">
      <xdr:nvSpPr>
        <xdr:cNvPr id="261" name="テキスト ボックス 260"/>
        <xdr:cNvSpPr txBox="1"/>
      </xdr:nvSpPr>
      <xdr:spPr>
        <a:xfrm>
          <a:off x="863111" y="168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5" name="直線コネクタ 284"/>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6" name="労働費最小値テキスト"/>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7" name="直線コネクタ 286"/>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8" name="労働費最大値テキスト"/>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9" name="直線コネクタ 288"/>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129794</xdr:rowOff>
    </xdr:from>
    <xdr:to>
      <xdr:col>55</xdr:col>
      <xdr:colOff>0</xdr:colOff>
      <xdr:row>37</xdr:row>
      <xdr:rowOff>136652</xdr:rowOff>
    </xdr:to>
    <xdr:cxnSp macro="">
      <xdr:nvCxnSpPr>
        <xdr:cNvPr id="290" name="直線コネクタ 289"/>
        <xdr:cNvCxnSpPr/>
      </xdr:nvCxnSpPr>
      <xdr:spPr>
        <a:xfrm flipV="1">
          <a:off x="9639300" y="64734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1" name="労働費平均値テキスト"/>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2" name="フローチャート: 判断 291"/>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110363</xdr:rowOff>
    </xdr:from>
    <xdr:to>
      <xdr:col>50</xdr:col>
      <xdr:colOff>114300</xdr:colOff>
      <xdr:row>37</xdr:row>
      <xdr:rowOff>136652</xdr:rowOff>
    </xdr:to>
    <xdr:cxnSp macro="">
      <xdr:nvCxnSpPr>
        <xdr:cNvPr id="293" name="直線コネクタ 292"/>
        <xdr:cNvCxnSpPr/>
      </xdr:nvCxnSpPr>
      <xdr:spPr>
        <a:xfrm>
          <a:off x="8750300" y="645401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4" name="フローチャート: 判断 293"/>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5" name="テキスト ボックス 294"/>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89027</xdr:rowOff>
    </xdr:from>
    <xdr:to>
      <xdr:col>45</xdr:col>
      <xdr:colOff>177800</xdr:colOff>
      <xdr:row>37</xdr:row>
      <xdr:rowOff>110363</xdr:rowOff>
    </xdr:to>
    <xdr:cxnSp macro="">
      <xdr:nvCxnSpPr>
        <xdr:cNvPr id="296" name="直線コネクタ 295"/>
        <xdr:cNvCxnSpPr/>
      </xdr:nvCxnSpPr>
      <xdr:spPr>
        <a:xfrm>
          <a:off x="7861300" y="643267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7" name="フローチャート: 判断 296"/>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298" name="テキスト ボックス 297"/>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57785</xdr:rowOff>
    </xdr:from>
    <xdr:to>
      <xdr:col>41</xdr:col>
      <xdr:colOff>50800</xdr:colOff>
      <xdr:row>37</xdr:row>
      <xdr:rowOff>89027</xdr:rowOff>
    </xdr:to>
    <xdr:cxnSp macro="">
      <xdr:nvCxnSpPr>
        <xdr:cNvPr id="299" name="直線コネクタ 298"/>
        <xdr:cNvCxnSpPr/>
      </xdr:nvCxnSpPr>
      <xdr:spPr>
        <a:xfrm>
          <a:off x="6972300" y="640143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0" name="フローチャート: 判断 299"/>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1" name="テキスト ボックス 300"/>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2" name="フローチャート: 判断 301"/>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3" name="テキスト ボックス 302"/>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78994</xdr:rowOff>
    </xdr:from>
    <xdr:to>
      <xdr:col>55</xdr:col>
      <xdr:colOff>50800</xdr:colOff>
      <xdr:row>38</xdr:row>
      <xdr:rowOff>9144</xdr:rowOff>
    </xdr:to>
    <xdr:sp macro="" textlink="">
      <xdr:nvSpPr>
        <xdr:cNvPr id="309" name="楕円 308"/>
        <xdr:cNvSpPr/>
      </xdr:nvSpPr>
      <xdr:spPr>
        <a:xfrm>
          <a:off x="104267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57421</xdr:rowOff>
    </xdr:from>
    <xdr:ext cx="378565" cy="259045"/>
    <xdr:sp macro="" textlink="">
      <xdr:nvSpPr>
        <xdr:cNvPr id="310" name="労働費該当値テキスト"/>
        <xdr:cNvSpPr txBox="1"/>
      </xdr:nvSpPr>
      <xdr:spPr>
        <a:xfrm>
          <a:off x="10528300" y="640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85852</xdr:rowOff>
    </xdr:from>
    <xdr:to>
      <xdr:col>50</xdr:col>
      <xdr:colOff>165100</xdr:colOff>
      <xdr:row>38</xdr:row>
      <xdr:rowOff>16002</xdr:rowOff>
    </xdr:to>
    <xdr:sp macro="" textlink="">
      <xdr:nvSpPr>
        <xdr:cNvPr id="311" name="楕円 310"/>
        <xdr:cNvSpPr/>
      </xdr:nvSpPr>
      <xdr:spPr>
        <a:xfrm>
          <a:off x="9588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7129</xdr:rowOff>
    </xdr:from>
    <xdr:ext cx="378565" cy="259045"/>
    <xdr:sp macro="" textlink="">
      <xdr:nvSpPr>
        <xdr:cNvPr id="312" name="テキスト ボックス 311"/>
        <xdr:cNvSpPr txBox="1"/>
      </xdr:nvSpPr>
      <xdr:spPr>
        <a:xfrm>
          <a:off x="9450017" y="65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59563</xdr:rowOff>
    </xdr:from>
    <xdr:to>
      <xdr:col>46</xdr:col>
      <xdr:colOff>38100</xdr:colOff>
      <xdr:row>37</xdr:row>
      <xdr:rowOff>161163</xdr:rowOff>
    </xdr:to>
    <xdr:sp macro="" textlink="">
      <xdr:nvSpPr>
        <xdr:cNvPr id="313" name="楕円 312"/>
        <xdr:cNvSpPr/>
      </xdr:nvSpPr>
      <xdr:spPr>
        <a:xfrm>
          <a:off x="8699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152290</xdr:rowOff>
    </xdr:from>
    <xdr:ext cx="378565" cy="259045"/>
    <xdr:sp macro="" textlink="">
      <xdr:nvSpPr>
        <xdr:cNvPr id="314" name="テキスト ボックス 313"/>
        <xdr:cNvSpPr txBox="1"/>
      </xdr:nvSpPr>
      <xdr:spPr>
        <a:xfrm>
          <a:off x="8561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38227</xdr:rowOff>
    </xdr:from>
    <xdr:to>
      <xdr:col>41</xdr:col>
      <xdr:colOff>101600</xdr:colOff>
      <xdr:row>37</xdr:row>
      <xdr:rowOff>139827</xdr:rowOff>
    </xdr:to>
    <xdr:sp macro="" textlink="">
      <xdr:nvSpPr>
        <xdr:cNvPr id="315" name="楕円 314"/>
        <xdr:cNvSpPr/>
      </xdr:nvSpPr>
      <xdr:spPr>
        <a:xfrm>
          <a:off x="7810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130954</xdr:rowOff>
    </xdr:from>
    <xdr:ext cx="378565" cy="259045"/>
    <xdr:sp macro="" textlink="">
      <xdr:nvSpPr>
        <xdr:cNvPr id="316" name="テキスト ボックス 315"/>
        <xdr:cNvSpPr txBox="1"/>
      </xdr:nvSpPr>
      <xdr:spPr>
        <a:xfrm>
          <a:off x="7672017"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6985</xdr:rowOff>
    </xdr:from>
    <xdr:to>
      <xdr:col>36</xdr:col>
      <xdr:colOff>165100</xdr:colOff>
      <xdr:row>37</xdr:row>
      <xdr:rowOff>108585</xdr:rowOff>
    </xdr:to>
    <xdr:sp macro="" textlink="">
      <xdr:nvSpPr>
        <xdr:cNvPr id="317" name="楕円 316"/>
        <xdr:cNvSpPr/>
      </xdr:nvSpPr>
      <xdr:spPr>
        <a:xfrm>
          <a:off x="6921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99712</xdr:rowOff>
    </xdr:from>
    <xdr:ext cx="378565" cy="259045"/>
    <xdr:sp macro="" textlink="">
      <xdr:nvSpPr>
        <xdr:cNvPr id="318" name="テキスト ボックス 317"/>
        <xdr:cNvSpPr txBox="1"/>
      </xdr:nvSpPr>
      <xdr:spPr>
        <a:xfrm>
          <a:off x="6783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2" name="テキスト ボックス 331"/>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0" name="直線コネクタ 339"/>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1"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2" name="直線コネクタ 341"/>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3"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4" name="直線コネクタ 343"/>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50637</xdr:rowOff>
    </xdr:from>
    <xdr:to>
      <xdr:col>55</xdr:col>
      <xdr:colOff>0</xdr:colOff>
      <xdr:row>57</xdr:row>
      <xdr:rowOff>51186</xdr:rowOff>
    </xdr:to>
    <xdr:cxnSp macro="">
      <xdr:nvCxnSpPr>
        <xdr:cNvPr id="345" name="直線コネクタ 344"/>
        <xdr:cNvCxnSpPr/>
      </xdr:nvCxnSpPr>
      <xdr:spPr>
        <a:xfrm flipV="1">
          <a:off x="9639300" y="982328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3411</xdr:rowOff>
    </xdr:from>
    <xdr:ext cx="469744" cy="259045"/>
    <xdr:sp macro="" textlink="">
      <xdr:nvSpPr>
        <xdr:cNvPr id="346" name="農林水産業費平均値テキスト"/>
        <xdr:cNvSpPr txBox="1"/>
      </xdr:nvSpPr>
      <xdr:spPr>
        <a:xfrm>
          <a:off x="10528300" y="977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7" name="フローチャート: 判断 346"/>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51186</xdr:rowOff>
    </xdr:from>
    <xdr:to>
      <xdr:col>50</xdr:col>
      <xdr:colOff>114300</xdr:colOff>
      <xdr:row>57</xdr:row>
      <xdr:rowOff>65816</xdr:rowOff>
    </xdr:to>
    <xdr:cxnSp macro="">
      <xdr:nvCxnSpPr>
        <xdr:cNvPr id="348" name="直線コネクタ 347"/>
        <xdr:cNvCxnSpPr/>
      </xdr:nvCxnSpPr>
      <xdr:spPr>
        <a:xfrm flipV="1">
          <a:off x="8750300" y="982383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9" name="フローチャート: 判断 348"/>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104452</xdr:rowOff>
    </xdr:from>
    <xdr:ext cx="469744" cy="259045"/>
    <xdr:sp macro="" textlink="">
      <xdr:nvSpPr>
        <xdr:cNvPr id="350" name="テキスト ボックス 349"/>
        <xdr:cNvSpPr txBox="1"/>
      </xdr:nvSpPr>
      <xdr:spPr>
        <a:xfrm>
          <a:off x="9404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59690</xdr:rowOff>
    </xdr:from>
    <xdr:to>
      <xdr:col>45</xdr:col>
      <xdr:colOff>177800</xdr:colOff>
      <xdr:row>57</xdr:row>
      <xdr:rowOff>65816</xdr:rowOff>
    </xdr:to>
    <xdr:cxnSp macro="">
      <xdr:nvCxnSpPr>
        <xdr:cNvPr id="351" name="直線コネクタ 350"/>
        <xdr:cNvCxnSpPr/>
      </xdr:nvCxnSpPr>
      <xdr:spPr>
        <a:xfrm>
          <a:off x="7861300" y="983234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2" name="フローチャート: 判断 351"/>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112041</xdr:rowOff>
    </xdr:from>
    <xdr:ext cx="469744" cy="259045"/>
    <xdr:sp macro="" textlink="">
      <xdr:nvSpPr>
        <xdr:cNvPr id="353" name="テキスト ボックス 352"/>
        <xdr:cNvSpPr txBox="1"/>
      </xdr:nvSpPr>
      <xdr:spPr>
        <a:xfrm>
          <a:off x="8515428" y="98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59690</xdr:rowOff>
    </xdr:from>
    <xdr:to>
      <xdr:col>41</xdr:col>
      <xdr:colOff>50800</xdr:colOff>
      <xdr:row>57</xdr:row>
      <xdr:rowOff>84927</xdr:rowOff>
    </xdr:to>
    <xdr:cxnSp macro="">
      <xdr:nvCxnSpPr>
        <xdr:cNvPr id="354" name="直線コネクタ 353"/>
        <xdr:cNvCxnSpPr/>
      </xdr:nvCxnSpPr>
      <xdr:spPr>
        <a:xfrm flipV="1">
          <a:off x="6972300" y="9832340"/>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5" name="フローチャート: 判断 354"/>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122557</xdr:rowOff>
    </xdr:from>
    <xdr:ext cx="469744" cy="259045"/>
    <xdr:sp macro="" textlink="">
      <xdr:nvSpPr>
        <xdr:cNvPr id="356" name="テキスト ボックス 355"/>
        <xdr:cNvSpPr txBox="1"/>
      </xdr:nvSpPr>
      <xdr:spPr>
        <a:xfrm>
          <a:off x="7626428" y="98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7" name="フローチャート: 判断 356"/>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8" name="テキスト ボックス 357"/>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171287</xdr:rowOff>
    </xdr:from>
    <xdr:to>
      <xdr:col>55</xdr:col>
      <xdr:colOff>50800</xdr:colOff>
      <xdr:row>57</xdr:row>
      <xdr:rowOff>101437</xdr:rowOff>
    </xdr:to>
    <xdr:sp macro="" textlink="">
      <xdr:nvSpPr>
        <xdr:cNvPr id="364" name="楕円 363"/>
        <xdr:cNvSpPr/>
      </xdr:nvSpPr>
      <xdr:spPr>
        <a:xfrm>
          <a:off x="10426700" y="97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22714</xdr:rowOff>
    </xdr:from>
    <xdr:ext cx="469744" cy="259045"/>
    <xdr:sp macro="" textlink="">
      <xdr:nvSpPr>
        <xdr:cNvPr id="365" name="農林水産業費該当値テキスト"/>
        <xdr:cNvSpPr txBox="1"/>
      </xdr:nvSpPr>
      <xdr:spPr>
        <a:xfrm>
          <a:off x="10528300" y="962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386</xdr:rowOff>
    </xdr:from>
    <xdr:to>
      <xdr:col>50</xdr:col>
      <xdr:colOff>165100</xdr:colOff>
      <xdr:row>57</xdr:row>
      <xdr:rowOff>101986</xdr:rowOff>
    </xdr:to>
    <xdr:sp macro="" textlink="">
      <xdr:nvSpPr>
        <xdr:cNvPr id="366" name="楕円 365"/>
        <xdr:cNvSpPr/>
      </xdr:nvSpPr>
      <xdr:spPr>
        <a:xfrm>
          <a:off x="9588500" y="97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118513</xdr:rowOff>
    </xdr:from>
    <xdr:ext cx="469744" cy="259045"/>
    <xdr:sp macro="" textlink="">
      <xdr:nvSpPr>
        <xdr:cNvPr id="367" name="テキスト ボックス 366"/>
        <xdr:cNvSpPr txBox="1"/>
      </xdr:nvSpPr>
      <xdr:spPr>
        <a:xfrm>
          <a:off x="9404428" y="95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15016</xdr:rowOff>
    </xdr:from>
    <xdr:to>
      <xdr:col>46</xdr:col>
      <xdr:colOff>38100</xdr:colOff>
      <xdr:row>57</xdr:row>
      <xdr:rowOff>116616</xdr:rowOff>
    </xdr:to>
    <xdr:sp macro="" textlink="">
      <xdr:nvSpPr>
        <xdr:cNvPr id="368" name="楕円 367"/>
        <xdr:cNvSpPr/>
      </xdr:nvSpPr>
      <xdr:spPr>
        <a:xfrm>
          <a:off x="8699500" y="97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133143</xdr:rowOff>
    </xdr:from>
    <xdr:ext cx="469744" cy="259045"/>
    <xdr:sp macro="" textlink="">
      <xdr:nvSpPr>
        <xdr:cNvPr id="369" name="テキスト ボックス 368"/>
        <xdr:cNvSpPr txBox="1"/>
      </xdr:nvSpPr>
      <xdr:spPr>
        <a:xfrm>
          <a:off x="8515428" y="956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8890</xdr:rowOff>
    </xdr:from>
    <xdr:to>
      <xdr:col>41</xdr:col>
      <xdr:colOff>101600</xdr:colOff>
      <xdr:row>57</xdr:row>
      <xdr:rowOff>110490</xdr:rowOff>
    </xdr:to>
    <xdr:sp macro="" textlink="">
      <xdr:nvSpPr>
        <xdr:cNvPr id="370" name="楕円 369"/>
        <xdr:cNvSpPr/>
      </xdr:nvSpPr>
      <xdr:spPr>
        <a:xfrm>
          <a:off x="7810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127017</xdr:rowOff>
    </xdr:from>
    <xdr:ext cx="469744" cy="259045"/>
    <xdr:sp macro="" textlink="">
      <xdr:nvSpPr>
        <xdr:cNvPr id="371" name="テキスト ボックス 370"/>
        <xdr:cNvSpPr txBox="1"/>
      </xdr:nvSpPr>
      <xdr:spPr>
        <a:xfrm>
          <a:off x="7626428" y="95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34127</xdr:rowOff>
    </xdr:from>
    <xdr:to>
      <xdr:col>36</xdr:col>
      <xdr:colOff>165100</xdr:colOff>
      <xdr:row>57</xdr:row>
      <xdr:rowOff>135727</xdr:rowOff>
    </xdr:to>
    <xdr:sp macro="" textlink="">
      <xdr:nvSpPr>
        <xdr:cNvPr id="372" name="楕円 371"/>
        <xdr:cNvSpPr/>
      </xdr:nvSpPr>
      <xdr:spPr>
        <a:xfrm>
          <a:off x="6921500" y="9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126854</xdr:rowOff>
    </xdr:from>
    <xdr:ext cx="469744" cy="259045"/>
    <xdr:sp macro="" textlink="">
      <xdr:nvSpPr>
        <xdr:cNvPr id="373" name="テキスト ボックス 372"/>
        <xdr:cNvSpPr txBox="1"/>
      </xdr:nvSpPr>
      <xdr:spPr>
        <a:xfrm>
          <a:off x="6737428" y="989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5" name="直線コネクタ 394"/>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6"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7" name="直線コネクタ 396"/>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8"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9" name="直線コネクタ 398"/>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33127</xdr:rowOff>
    </xdr:from>
    <xdr:to>
      <xdr:col>55</xdr:col>
      <xdr:colOff>0</xdr:colOff>
      <xdr:row>76</xdr:row>
      <xdr:rowOff>73498</xdr:rowOff>
    </xdr:to>
    <xdr:cxnSp macro="">
      <xdr:nvCxnSpPr>
        <xdr:cNvPr id="400" name="直線コネクタ 399"/>
        <xdr:cNvCxnSpPr/>
      </xdr:nvCxnSpPr>
      <xdr:spPr>
        <a:xfrm>
          <a:off x="9639300" y="13063327"/>
          <a:ext cx="8382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1" name="商工費平均値テキスト"/>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2" name="フローチャート: 判断 401"/>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33127</xdr:rowOff>
    </xdr:from>
    <xdr:to>
      <xdr:col>50</xdr:col>
      <xdr:colOff>114300</xdr:colOff>
      <xdr:row>77</xdr:row>
      <xdr:rowOff>89088</xdr:rowOff>
    </xdr:to>
    <xdr:cxnSp macro="">
      <xdr:nvCxnSpPr>
        <xdr:cNvPr id="403" name="直線コネクタ 402"/>
        <xdr:cNvCxnSpPr/>
      </xdr:nvCxnSpPr>
      <xdr:spPr>
        <a:xfrm flipV="1">
          <a:off x="8750300" y="13063327"/>
          <a:ext cx="889000" cy="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4" name="フローチャート: 判断 403"/>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5" name="テキスト ボックス 404"/>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88860</xdr:rowOff>
    </xdr:from>
    <xdr:to>
      <xdr:col>45</xdr:col>
      <xdr:colOff>177800</xdr:colOff>
      <xdr:row>77</xdr:row>
      <xdr:rowOff>89088</xdr:rowOff>
    </xdr:to>
    <xdr:cxnSp macro="">
      <xdr:nvCxnSpPr>
        <xdr:cNvPr id="406" name="直線コネクタ 405"/>
        <xdr:cNvCxnSpPr/>
      </xdr:nvCxnSpPr>
      <xdr:spPr>
        <a:xfrm>
          <a:off x="7861300" y="132905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7" name="フローチャート: 判断 406"/>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8" name="テキスト ボックス 407"/>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88860</xdr:rowOff>
    </xdr:from>
    <xdr:to>
      <xdr:col>41</xdr:col>
      <xdr:colOff>50800</xdr:colOff>
      <xdr:row>77</xdr:row>
      <xdr:rowOff>102301</xdr:rowOff>
    </xdr:to>
    <xdr:cxnSp macro="">
      <xdr:nvCxnSpPr>
        <xdr:cNvPr id="409" name="直線コネクタ 408"/>
        <xdr:cNvCxnSpPr/>
      </xdr:nvCxnSpPr>
      <xdr:spPr>
        <a:xfrm flipV="1">
          <a:off x="6972300" y="13290510"/>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0" name="フローチャート: 判断 409"/>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135769</xdr:rowOff>
    </xdr:from>
    <xdr:ext cx="469744" cy="259045"/>
    <xdr:sp macro="" textlink="">
      <xdr:nvSpPr>
        <xdr:cNvPr id="411" name="テキスト ボックス 410"/>
        <xdr:cNvSpPr txBox="1"/>
      </xdr:nvSpPr>
      <xdr:spPr>
        <a:xfrm>
          <a:off x="7626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2" name="フローチャート: 判断 411"/>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3" name="テキスト ボックス 412"/>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22698</xdr:rowOff>
    </xdr:from>
    <xdr:to>
      <xdr:col>55</xdr:col>
      <xdr:colOff>50800</xdr:colOff>
      <xdr:row>76</xdr:row>
      <xdr:rowOff>124298</xdr:rowOff>
    </xdr:to>
    <xdr:sp macro="" textlink="">
      <xdr:nvSpPr>
        <xdr:cNvPr id="419" name="楕円 418"/>
        <xdr:cNvSpPr/>
      </xdr:nvSpPr>
      <xdr:spPr>
        <a:xfrm>
          <a:off x="10426700" y="130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45574</xdr:rowOff>
    </xdr:from>
    <xdr:ext cx="469744" cy="259045"/>
    <xdr:sp macro="" textlink="">
      <xdr:nvSpPr>
        <xdr:cNvPr id="420" name="商工費該当値テキスト"/>
        <xdr:cNvSpPr txBox="1"/>
      </xdr:nvSpPr>
      <xdr:spPr>
        <a:xfrm>
          <a:off x="10528300" y="1290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153777</xdr:rowOff>
    </xdr:from>
    <xdr:to>
      <xdr:col>50</xdr:col>
      <xdr:colOff>165100</xdr:colOff>
      <xdr:row>76</xdr:row>
      <xdr:rowOff>83927</xdr:rowOff>
    </xdr:to>
    <xdr:sp macro="" textlink="">
      <xdr:nvSpPr>
        <xdr:cNvPr id="421" name="楕円 420"/>
        <xdr:cNvSpPr/>
      </xdr:nvSpPr>
      <xdr:spPr>
        <a:xfrm>
          <a:off x="9588500" y="130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100454</xdr:rowOff>
    </xdr:from>
    <xdr:ext cx="469744" cy="259045"/>
    <xdr:sp macro="" textlink="">
      <xdr:nvSpPr>
        <xdr:cNvPr id="422" name="テキスト ボックス 421"/>
        <xdr:cNvSpPr txBox="1"/>
      </xdr:nvSpPr>
      <xdr:spPr>
        <a:xfrm>
          <a:off x="9404428" y="1278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38288</xdr:rowOff>
    </xdr:from>
    <xdr:to>
      <xdr:col>46</xdr:col>
      <xdr:colOff>38100</xdr:colOff>
      <xdr:row>77</xdr:row>
      <xdr:rowOff>139888</xdr:rowOff>
    </xdr:to>
    <xdr:sp macro="" textlink="">
      <xdr:nvSpPr>
        <xdr:cNvPr id="423" name="楕円 422"/>
        <xdr:cNvSpPr/>
      </xdr:nvSpPr>
      <xdr:spPr>
        <a:xfrm>
          <a:off x="8699500" y="13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131015</xdr:rowOff>
    </xdr:from>
    <xdr:ext cx="469744" cy="259045"/>
    <xdr:sp macro="" textlink="">
      <xdr:nvSpPr>
        <xdr:cNvPr id="424" name="テキスト ボックス 423"/>
        <xdr:cNvSpPr txBox="1"/>
      </xdr:nvSpPr>
      <xdr:spPr>
        <a:xfrm>
          <a:off x="8515428" y="1333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38060</xdr:rowOff>
    </xdr:from>
    <xdr:to>
      <xdr:col>41</xdr:col>
      <xdr:colOff>101600</xdr:colOff>
      <xdr:row>77</xdr:row>
      <xdr:rowOff>139660</xdr:rowOff>
    </xdr:to>
    <xdr:sp macro="" textlink="">
      <xdr:nvSpPr>
        <xdr:cNvPr id="425" name="楕円 424"/>
        <xdr:cNvSpPr/>
      </xdr:nvSpPr>
      <xdr:spPr>
        <a:xfrm>
          <a:off x="7810500" y="132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156187</xdr:rowOff>
    </xdr:from>
    <xdr:ext cx="469744" cy="259045"/>
    <xdr:sp macro="" textlink="">
      <xdr:nvSpPr>
        <xdr:cNvPr id="426" name="テキスト ボックス 425"/>
        <xdr:cNvSpPr txBox="1"/>
      </xdr:nvSpPr>
      <xdr:spPr>
        <a:xfrm>
          <a:off x="7626428" y="1301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51501</xdr:rowOff>
    </xdr:from>
    <xdr:to>
      <xdr:col>36</xdr:col>
      <xdr:colOff>165100</xdr:colOff>
      <xdr:row>77</xdr:row>
      <xdr:rowOff>153101</xdr:rowOff>
    </xdr:to>
    <xdr:sp macro="" textlink="">
      <xdr:nvSpPr>
        <xdr:cNvPr id="427" name="楕円 426"/>
        <xdr:cNvSpPr/>
      </xdr:nvSpPr>
      <xdr:spPr>
        <a:xfrm>
          <a:off x="6921500" y="132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144228</xdr:rowOff>
    </xdr:from>
    <xdr:ext cx="469744" cy="259045"/>
    <xdr:sp macro="" textlink="">
      <xdr:nvSpPr>
        <xdr:cNvPr id="428" name="テキスト ボックス 427"/>
        <xdr:cNvSpPr txBox="1"/>
      </xdr:nvSpPr>
      <xdr:spPr>
        <a:xfrm>
          <a:off x="6737428" y="1334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1" name="テキスト ボックス 45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5" name="直線コネクタ 454"/>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6"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7" name="直線コネクタ 456"/>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8"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9" name="直線コネクタ 458"/>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133234</xdr:rowOff>
    </xdr:from>
    <xdr:to>
      <xdr:col>55</xdr:col>
      <xdr:colOff>0</xdr:colOff>
      <xdr:row>95</xdr:row>
      <xdr:rowOff>21546</xdr:rowOff>
    </xdr:to>
    <xdr:cxnSp macro="">
      <xdr:nvCxnSpPr>
        <xdr:cNvPr id="460" name="直線コネクタ 459"/>
        <xdr:cNvCxnSpPr/>
      </xdr:nvCxnSpPr>
      <xdr:spPr>
        <a:xfrm flipV="1">
          <a:off x="9639300" y="16249534"/>
          <a:ext cx="8382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145541</xdr:rowOff>
    </xdr:from>
    <xdr:ext cx="534377" cy="259045"/>
    <xdr:sp macro="" textlink="">
      <xdr:nvSpPr>
        <xdr:cNvPr id="461" name="土木費平均値テキスト"/>
        <xdr:cNvSpPr txBox="1"/>
      </xdr:nvSpPr>
      <xdr:spPr>
        <a:xfrm>
          <a:off x="10528300" y="16261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2" name="フローチャート: 判断 461"/>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21546</xdr:rowOff>
    </xdr:from>
    <xdr:to>
      <xdr:col>50</xdr:col>
      <xdr:colOff>114300</xdr:colOff>
      <xdr:row>95</xdr:row>
      <xdr:rowOff>33696</xdr:rowOff>
    </xdr:to>
    <xdr:cxnSp macro="">
      <xdr:nvCxnSpPr>
        <xdr:cNvPr id="463" name="直線コネクタ 462"/>
        <xdr:cNvCxnSpPr/>
      </xdr:nvCxnSpPr>
      <xdr:spPr>
        <a:xfrm flipV="1">
          <a:off x="8750300" y="16309296"/>
          <a:ext cx="889000" cy="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4" name="フローチャート: 判断 463"/>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5" name="テキスト ボックス 464"/>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163018</xdr:rowOff>
    </xdr:from>
    <xdr:to>
      <xdr:col>45</xdr:col>
      <xdr:colOff>177800</xdr:colOff>
      <xdr:row>95</xdr:row>
      <xdr:rowOff>33696</xdr:rowOff>
    </xdr:to>
    <xdr:cxnSp macro="">
      <xdr:nvCxnSpPr>
        <xdr:cNvPr id="466" name="直線コネクタ 465"/>
        <xdr:cNvCxnSpPr/>
      </xdr:nvCxnSpPr>
      <xdr:spPr>
        <a:xfrm>
          <a:off x="7861300" y="16279318"/>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7" name="フローチャート: 判断 466"/>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76961</xdr:rowOff>
    </xdr:from>
    <xdr:ext cx="534377" cy="259045"/>
    <xdr:sp macro="" textlink="">
      <xdr:nvSpPr>
        <xdr:cNvPr id="468" name="テキスト ボックス 467"/>
        <xdr:cNvSpPr txBox="1"/>
      </xdr:nvSpPr>
      <xdr:spPr>
        <a:xfrm>
          <a:off x="8483111" y="16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110863</xdr:rowOff>
    </xdr:from>
    <xdr:to>
      <xdr:col>41</xdr:col>
      <xdr:colOff>50800</xdr:colOff>
      <xdr:row>94</xdr:row>
      <xdr:rowOff>163018</xdr:rowOff>
    </xdr:to>
    <xdr:cxnSp macro="">
      <xdr:nvCxnSpPr>
        <xdr:cNvPr id="469" name="直線コネクタ 468"/>
        <xdr:cNvCxnSpPr/>
      </xdr:nvCxnSpPr>
      <xdr:spPr>
        <a:xfrm>
          <a:off x="6972300" y="16055713"/>
          <a:ext cx="889000" cy="2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0" name="フローチャート: 判断 469"/>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69972</xdr:rowOff>
    </xdr:from>
    <xdr:ext cx="534377" cy="259045"/>
    <xdr:sp macro="" textlink="">
      <xdr:nvSpPr>
        <xdr:cNvPr id="471" name="テキスト ボックス 470"/>
        <xdr:cNvSpPr txBox="1"/>
      </xdr:nvSpPr>
      <xdr:spPr>
        <a:xfrm>
          <a:off x="7594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2" name="フローチャート: 判断 471"/>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157853</xdr:rowOff>
    </xdr:from>
    <xdr:ext cx="534377" cy="259045"/>
    <xdr:sp macro="" textlink="">
      <xdr:nvSpPr>
        <xdr:cNvPr id="473" name="テキスト ボックス 472"/>
        <xdr:cNvSpPr txBox="1"/>
      </xdr:nvSpPr>
      <xdr:spPr>
        <a:xfrm>
          <a:off x="6705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82434</xdr:rowOff>
    </xdr:from>
    <xdr:to>
      <xdr:col>55</xdr:col>
      <xdr:colOff>50800</xdr:colOff>
      <xdr:row>95</xdr:row>
      <xdr:rowOff>12584</xdr:rowOff>
    </xdr:to>
    <xdr:sp macro="" textlink="">
      <xdr:nvSpPr>
        <xdr:cNvPr id="479" name="楕円 478"/>
        <xdr:cNvSpPr/>
      </xdr:nvSpPr>
      <xdr:spPr>
        <a:xfrm>
          <a:off x="10426700" y="161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105311</xdr:rowOff>
    </xdr:from>
    <xdr:ext cx="534377" cy="259045"/>
    <xdr:sp macro="" textlink="">
      <xdr:nvSpPr>
        <xdr:cNvPr id="480" name="土木費該当値テキスト"/>
        <xdr:cNvSpPr txBox="1"/>
      </xdr:nvSpPr>
      <xdr:spPr>
        <a:xfrm>
          <a:off x="10528300" y="160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142196</xdr:rowOff>
    </xdr:from>
    <xdr:to>
      <xdr:col>50</xdr:col>
      <xdr:colOff>165100</xdr:colOff>
      <xdr:row>95</xdr:row>
      <xdr:rowOff>72346</xdr:rowOff>
    </xdr:to>
    <xdr:sp macro="" textlink="">
      <xdr:nvSpPr>
        <xdr:cNvPr id="481" name="楕円 480"/>
        <xdr:cNvSpPr/>
      </xdr:nvSpPr>
      <xdr:spPr>
        <a:xfrm>
          <a:off x="9588500" y="162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63473</xdr:rowOff>
    </xdr:from>
    <xdr:ext cx="534377" cy="259045"/>
    <xdr:sp macro="" textlink="">
      <xdr:nvSpPr>
        <xdr:cNvPr id="482" name="テキスト ボックス 481"/>
        <xdr:cNvSpPr txBox="1"/>
      </xdr:nvSpPr>
      <xdr:spPr>
        <a:xfrm>
          <a:off x="9372111" y="163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154346</xdr:rowOff>
    </xdr:from>
    <xdr:to>
      <xdr:col>46</xdr:col>
      <xdr:colOff>38100</xdr:colOff>
      <xdr:row>95</xdr:row>
      <xdr:rowOff>84496</xdr:rowOff>
    </xdr:to>
    <xdr:sp macro="" textlink="">
      <xdr:nvSpPr>
        <xdr:cNvPr id="483" name="楕円 482"/>
        <xdr:cNvSpPr/>
      </xdr:nvSpPr>
      <xdr:spPr>
        <a:xfrm>
          <a:off x="8699500" y="162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101023</xdr:rowOff>
    </xdr:from>
    <xdr:ext cx="534377" cy="259045"/>
    <xdr:sp macro="" textlink="">
      <xdr:nvSpPr>
        <xdr:cNvPr id="484" name="テキスト ボックス 483"/>
        <xdr:cNvSpPr txBox="1"/>
      </xdr:nvSpPr>
      <xdr:spPr>
        <a:xfrm>
          <a:off x="8483111" y="160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112218</xdr:rowOff>
    </xdr:from>
    <xdr:to>
      <xdr:col>41</xdr:col>
      <xdr:colOff>101600</xdr:colOff>
      <xdr:row>95</xdr:row>
      <xdr:rowOff>42368</xdr:rowOff>
    </xdr:to>
    <xdr:sp macro="" textlink="">
      <xdr:nvSpPr>
        <xdr:cNvPr id="485" name="楕円 484"/>
        <xdr:cNvSpPr/>
      </xdr:nvSpPr>
      <xdr:spPr>
        <a:xfrm>
          <a:off x="7810500" y="162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58895</xdr:rowOff>
    </xdr:from>
    <xdr:ext cx="534377" cy="259045"/>
    <xdr:sp macro="" textlink="">
      <xdr:nvSpPr>
        <xdr:cNvPr id="486" name="テキスト ボックス 485"/>
        <xdr:cNvSpPr txBox="1"/>
      </xdr:nvSpPr>
      <xdr:spPr>
        <a:xfrm>
          <a:off x="7594111" y="160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60063</xdr:rowOff>
    </xdr:from>
    <xdr:to>
      <xdr:col>36</xdr:col>
      <xdr:colOff>165100</xdr:colOff>
      <xdr:row>93</xdr:row>
      <xdr:rowOff>161663</xdr:rowOff>
    </xdr:to>
    <xdr:sp macro="" textlink="">
      <xdr:nvSpPr>
        <xdr:cNvPr id="487" name="楕円 486"/>
        <xdr:cNvSpPr/>
      </xdr:nvSpPr>
      <xdr:spPr>
        <a:xfrm>
          <a:off x="6921500" y="160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6740</xdr:rowOff>
    </xdr:from>
    <xdr:ext cx="534377" cy="259045"/>
    <xdr:sp macro="" textlink="">
      <xdr:nvSpPr>
        <xdr:cNvPr id="488" name="テキスト ボックス 487"/>
        <xdr:cNvSpPr txBox="1"/>
      </xdr:nvSpPr>
      <xdr:spPr>
        <a:xfrm>
          <a:off x="6705111" y="157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3" name="直線コネクタ 512"/>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4"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5" name="直線コネクタ 514"/>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6"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7" name="直線コネクタ 516"/>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111887</xdr:rowOff>
    </xdr:from>
    <xdr:to>
      <xdr:col>85</xdr:col>
      <xdr:colOff>127000</xdr:colOff>
      <xdr:row>36</xdr:row>
      <xdr:rowOff>68072</xdr:rowOff>
    </xdr:to>
    <xdr:cxnSp macro="">
      <xdr:nvCxnSpPr>
        <xdr:cNvPr id="518" name="直線コネクタ 517"/>
        <xdr:cNvCxnSpPr/>
      </xdr:nvCxnSpPr>
      <xdr:spPr>
        <a:xfrm>
          <a:off x="15481300" y="6112637"/>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19" name="消防費平均値テキスト"/>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0" name="フローチャート: 判断 519"/>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25781</xdr:rowOff>
    </xdr:from>
    <xdr:to>
      <xdr:col>81</xdr:col>
      <xdr:colOff>50800</xdr:colOff>
      <xdr:row>35</xdr:row>
      <xdr:rowOff>111887</xdr:rowOff>
    </xdr:to>
    <xdr:cxnSp macro="">
      <xdr:nvCxnSpPr>
        <xdr:cNvPr id="521" name="直線コネクタ 520"/>
        <xdr:cNvCxnSpPr/>
      </xdr:nvCxnSpPr>
      <xdr:spPr>
        <a:xfrm>
          <a:off x="14592300" y="602653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2" name="フローチャート: 判断 521"/>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49039</xdr:rowOff>
    </xdr:from>
    <xdr:ext cx="534377" cy="259045"/>
    <xdr:sp macro="" textlink="">
      <xdr:nvSpPr>
        <xdr:cNvPr id="523" name="テキスト ボックス 522"/>
        <xdr:cNvSpPr txBox="1"/>
      </xdr:nvSpPr>
      <xdr:spPr>
        <a:xfrm>
          <a:off x="15214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25781</xdr:rowOff>
    </xdr:from>
    <xdr:to>
      <xdr:col>76</xdr:col>
      <xdr:colOff>114300</xdr:colOff>
      <xdr:row>35</xdr:row>
      <xdr:rowOff>169926</xdr:rowOff>
    </xdr:to>
    <xdr:cxnSp macro="">
      <xdr:nvCxnSpPr>
        <xdr:cNvPr id="524" name="直線コネクタ 523"/>
        <xdr:cNvCxnSpPr/>
      </xdr:nvCxnSpPr>
      <xdr:spPr>
        <a:xfrm flipV="1">
          <a:off x="13703300" y="6026531"/>
          <a:ext cx="8890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5" name="フローチャート: 判断 524"/>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26" name="テキスト ボックス 525"/>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165354</xdr:rowOff>
    </xdr:from>
    <xdr:to>
      <xdr:col>71</xdr:col>
      <xdr:colOff>177800</xdr:colOff>
      <xdr:row>35</xdr:row>
      <xdr:rowOff>169926</xdr:rowOff>
    </xdr:to>
    <xdr:cxnSp macro="">
      <xdr:nvCxnSpPr>
        <xdr:cNvPr id="527" name="直線コネクタ 526"/>
        <xdr:cNvCxnSpPr/>
      </xdr:nvCxnSpPr>
      <xdr:spPr>
        <a:xfrm>
          <a:off x="12814300" y="6166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8" name="フローチャート: 判断 527"/>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29" name="テキスト ボックス 528"/>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0" name="フローチャート: 判断 529"/>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1" name="テキスト ボックス 530"/>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17272</xdr:rowOff>
    </xdr:from>
    <xdr:to>
      <xdr:col>85</xdr:col>
      <xdr:colOff>177800</xdr:colOff>
      <xdr:row>36</xdr:row>
      <xdr:rowOff>118872</xdr:rowOff>
    </xdr:to>
    <xdr:sp macro="" textlink="">
      <xdr:nvSpPr>
        <xdr:cNvPr id="537" name="楕円 536"/>
        <xdr:cNvSpPr/>
      </xdr:nvSpPr>
      <xdr:spPr>
        <a:xfrm>
          <a:off x="162687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40149</xdr:rowOff>
    </xdr:from>
    <xdr:ext cx="534377" cy="259045"/>
    <xdr:sp macro="" textlink="">
      <xdr:nvSpPr>
        <xdr:cNvPr id="538" name="消防費該当値テキスト"/>
        <xdr:cNvSpPr txBox="1"/>
      </xdr:nvSpPr>
      <xdr:spPr>
        <a:xfrm>
          <a:off x="16370300" y="60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61087</xdr:rowOff>
    </xdr:from>
    <xdr:to>
      <xdr:col>81</xdr:col>
      <xdr:colOff>101600</xdr:colOff>
      <xdr:row>35</xdr:row>
      <xdr:rowOff>162687</xdr:rowOff>
    </xdr:to>
    <xdr:sp macro="" textlink="">
      <xdr:nvSpPr>
        <xdr:cNvPr id="539" name="楕円 538"/>
        <xdr:cNvSpPr/>
      </xdr:nvSpPr>
      <xdr:spPr>
        <a:xfrm>
          <a:off x="15430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7764</xdr:rowOff>
    </xdr:from>
    <xdr:ext cx="534377" cy="259045"/>
    <xdr:sp macro="" textlink="">
      <xdr:nvSpPr>
        <xdr:cNvPr id="540" name="テキスト ボックス 539"/>
        <xdr:cNvSpPr txBox="1"/>
      </xdr:nvSpPr>
      <xdr:spPr>
        <a:xfrm>
          <a:off x="15214111"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146431</xdr:rowOff>
    </xdr:from>
    <xdr:to>
      <xdr:col>76</xdr:col>
      <xdr:colOff>165100</xdr:colOff>
      <xdr:row>35</xdr:row>
      <xdr:rowOff>76581</xdr:rowOff>
    </xdr:to>
    <xdr:sp macro="" textlink="">
      <xdr:nvSpPr>
        <xdr:cNvPr id="541" name="楕円 540"/>
        <xdr:cNvSpPr/>
      </xdr:nvSpPr>
      <xdr:spPr>
        <a:xfrm>
          <a:off x="14541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93108</xdr:rowOff>
    </xdr:from>
    <xdr:ext cx="534377" cy="259045"/>
    <xdr:sp macro="" textlink="">
      <xdr:nvSpPr>
        <xdr:cNvPr id="542" name="テキスト ボックス 541"/>
        <xdr:cNvSpPr txBox="1"/>
      </xdr:nvSpPr>
      <xdr:spPr>
        <a:xfrm>
          <a:off x="14325111" y="57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119126</xdr:rowOff>
    </xdr:from>
    <xdr:to>
      <xdr:col>72</xdr:col>
      <xdr:colOff>38100</xdr:colOff>
      <xdr:row>36</xdr:row>
      <xdr:rowOff>49276</xdr:rowOff>
    </xdr:to>
    <xdr:sp macro="" textlink="">
      <xdr:nvSpPr>
        <xdr:cNvPr id="543" name="楕円 542"/>
        <xdr:cNvSpPr/>
      </xdr:nvSpPr>
      <xdr:spPr>
        <a:xfrm>
          <a:off x="13652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65803</xdr:rowOff>
    </xdr:from>
    <xdr:ext cx="534377" cy="259045"/>
    <xdr:sp macro="" textlink="">
      <xdr:nvSpPr>
        <xdr:cNvPr id="544" name="テキスト ボックス 543"/>
        <xdr:cNvSpPr txBox="1"/>
      </xdr:nvSpPr>
      <xdr:spPr>
        <a:xfrm>
          <a:off x="13436111" y="589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114554</xdr:rowOff>
    </xdr:from>
    <xdr:to>
      <xdr:col>67</xdr:col>
      <xdr:colOff>101600</xdr:colOff>
      <xdr:row>36</xdr:row>
      <xdr:rowOff>44704</xdr:rowOff>
    </xdr:to>
    <xdr:sp macro="" textlink="">
      <xdr:nvSpPr>
        <xdr:cNvPr id="545" name="楕円 544"/>
        <xdr:cNvSpPr/>
      </xdr:nvSpPr>
      <xdr:spPr>
        <a:xfrm>
          <a:off x="12763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61231</xdr:rowOff>
    </xdr:from>
    <xdr:ext cx="534377" cy="259045"/>
    <xdr:sp macro="" textlink="">
      <xdr:nvSpPr>
        <xdr:cNvPr id="546" name="テキスト ボックス 545"/>
        <xdr:cNvSpPr txBox="1"/>
      </xdr:nvSpPr>
      <xdr:spPr>
        <a:xfrm>
          <a:off x="12547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1" name="直線コネクタ 570"/>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2"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3" name="直線コネクタ 572"/>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4"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5" name="直線コネクタ 574"/>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53492</xdr:rowOff>
    </xdr:from>
    <xdr:to>
      <xdr:col>85</xdr:col>
      <xdr:colOff>127000</xdr:colOff>
      <xdr:row>58</xdr:row>
      <xdr:rowOff>169900</xdr:rowOff>
    </xdr:to>
    <xdr:cxnSp macro="">
      <xdr:nvCxnSpPr>
        <xdr:cNvPr id="576" name="直線コネクタ 575"/>
        <xdr:cNvCxnSpPr/>
      </xdr:nvCxnSpPr>
      <xdr:spPr>
        <a:xfrm>
          <a:off x="15481300" y="9997592"/>
          <a:ext cx="838200" cy="1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7" name="教育費平均値テキスト"/>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8" name="フローチャート: 判断 577"/>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53492</xdr:rowOff>
    </xdr:from>
    <xdr:to>
      <xdr:col>81</xdr:col>
      <xdr:colOff>50800</xdr:colOff>
      <xdr:row>59</xdr:row>
      <xdr:rowOff>27636</xdr:rowOff>
    </xdr:to>
    <xdr:cxnSp macro="">
      <xdr:nvCxnSpPr>
        <xdr:cNvPr id="579" name="直線コネクタ 578"/>
        <xdr:cNvCxnSpPr/>
      </xdr:nvCxnSpPr>
      <xdr:spPr>
        <a:xfrm flipV="1">
          <a:off x="14592300" y="9997592"/>
          <a:ext cx="889000" cy="1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0" name="フローチャート: 判断 579"/>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81" name="テキスト ボックス 580"/>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27636</xdr:rowOff>
    </xdr:from>
    <xdr:to>
      <xdr:col>76</xdr:col>
      <xdr:colOff>114300</xdr:colOff>
      <xdr:row>59</xdr:row>
      <xdr:rowOff>84455</xdr:rowOff>
    </xdr:to>
    <xdr:cxnSp macro="">
      <xdr:nvCxnSpPr>
        <xdr:cNvPr id="582" name="直線コネクタ 581"/>
        <xdr:cNvCxnSpPr/>
      </xdr:nvCxnSpPr>
      <xdr:spPr>
        <a:xfrm flipV="1">
          <a:off x="13703300" y="10143186"/>
          <a:ext cx="8890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3" name="フローチャート: 判断 582"/>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4" name="テキスト ボックス 583"/>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65977</xdr:rowOff>
    </xdr:from>
    <xdr:to>
      <xdr:col>71</xdr:col>
      <xdr:colOff>177800</xdr:colOff>
      <xdr:row>59</xdr:row>
      <xdr:rowOff>84455</xdr:rowOff>
    </xdr:to>
    <xdr:cxnSp macro="">
      <xdr:nvCxnSpPr>
        <xdr:cNvPr id="585" name="直線コネクタ 584"/>
        <xdr:cNvCxnSpPr/>
      </xdr:nvCxnSpPr>
      <xdr:spPr>
        <a:xfrm>
          <a:off x="12814300" y="1018152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6" name="フローチャート: 判断 585"/>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87" name="テキスト ボックス 586"/>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8" name="フローチャート: 判断 587"/>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89" name="テキスト ボックス 588"/>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119100</xdr:rowOff>
    </xdr:from>
    <xdr:to>
      <xdr:col>85</xdr:col>
      <xdr:colOff>177800</xdr:colOff>
      <xdr:row>59</xdr:row>
      <xdr:rowOff>49250</xdr:rowOff>
    </xdr:to>
    <xdr:sp macro="" textlink="">
      <xdr:nvSpPr>
        <xdr:cNvPr id="595" name="楕円 594"/>
        <xdr:cNvSpPr/>
      </xdr:nvSpPr>
      <xdr:spPr>
        <a:xfrm>
          <a:off x="16268700" y="100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34027</xdr:rowOff>
    </xdr:from>
    <xdr:ext cx="534377" cy="259045"/>
    <xdr:sp macro="" textlink="">
      <xdr:nvSpPr>
        <xdr:cNvPr id="596" name="教育費該当値テキスト"/>
        <xdr:cNvSpPr txBox="1"/>
      </xdr:nvSpPr>
      <xdr:spPr>
        <a:xfrm>
          <a:off x="16370300" y="99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2692</xdr:rowOff>
    </xdr:from>
    <xdr:to>
      <xdr:col>81</xdr:col>
      <xdr:colOff>101600</xdr:colOff>
      <xdr:row>58</xdr:row>
      <xdr:rowOff>104292</xdr:rowOff>
    </xdr:to>
    <xdr:sp macro="" textlink="">
      <xdr:nvSpPr>
        <xdr:cNvPr id="597" name="楕円 596"/>
        <xdr:cNvSpPr/>
      </xdr:nvSpPr>
      <xdr:spPr>
        <a:xfrm>
          <a:off x="15430500" y="99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95419</xdr:rowOff>
    </xdr:from>
    <xdr:ext cx="534377" cy="259045"/>
    <xdr:sp macro="" textlink="">
      <xdr:nvSpPr>
        <xdr:cNvPr id="598" name="テキスト ボックス 597"/>
        <xdr:cNvSpPr txBox="1"/>
      </xdr:nvSpPr>
      <xdr:spPr>
        <a:xfrm>
          <a:off x="15214111" y="100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148286</xdr:rowOff>
    </xdr:from>
    <xdr:to>
      <xdr:col>76</xdr:col>
      <xdr:colOff>165100</xdr:colOff>
      <xdr:row>59</xdr:row>
      <xdr:rowOff>78436</xdr:rowOff>
    </xdr:to>
    <xdr:sp macro="" textlink="">
      <xdr:nvSpPr>
        <xdr:cNvPr id="599" name="楕円 598"/>
        <xdr:cNvSpPr/>
      </xdr:nvSpPr>
      <xdr:spPr>
        <a:xfrm>
          <a:off x="14541500" y="100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69563</xdr:rowOff>
    </xdr:from>
    <xdr:ext cx="534377" cy="259045"/>
    <xdr:sp macro="" textlink="">
      <xdr:nvSpPr>
        <xdr:cNvPr id="600" name="テキスト ボックス 599"/>
        <xdr:cNvSpPr txBox="1"/>
      </xdr:nvSpPr>
      <xdr:spPr>
        <a:xfrm>
          <a:off x="14325111" y="101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33655</xdr:rowOff>
    </xdr:from>
    <xdr:to>
      <xdr:col>72</xdr:col>
      <xdr:colOff>38100</xdr:colOff>
      <xdr:row>59</xdr:row>
      <xdr:rowOff>135255</xdr:rowOff>
    </xdr:to>
    <xdr:sp macro="" textlink="">
      <xdr:nvSpPr>
        <xdr:cNvPr id="601" name="楕円 600"/>
        <xdr:cNvSpPr/>
      </xdr:nvSpPr>
      <xdr:spPr>
        <a:xfrm>
          <a:off x="136525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126382</xdr:rowOff>
    </xdr:from>
    <xdr:ext cx="534377" cy="259045"/>
    <xdr:sp macro="" textlink="">
      <xdr:nvSpPr>
        <xdr:cNvPr id="602" name="テキスト ボックス 601"/>
        <xdr:cNvSpPr txBox="1"/>
      </xdr:nvSpPr>
      <xdr:spPr>
        <a:xfrm>
          <a:off x="13436111" y="102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15177</xdr:rowOff>
    </xdr:from>
    <xdr:to>
      <xdr:col>67</xdr:col>
      <xdr:colOff>101600</xdr:colOff>
      <xdr:row>59</xdr:row>
      <xdr:rowOff>116777</xdr:rowOff>
    </xdr:to>
    <xdr:sp macro="" textlink="">
      <xdr:nvSpPr>
        <xdr:cNvPr id="603" name="楕円 602"/>
        <xdr:cNvSpPr/>
      </xdr:nvSpPr>
      <xdr:spPr>
        <a:xfrm>
          <a:off x="12763500" y="101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107904</xdr:rowOff>
    </xdr:from>
    <xdr:ext cx="534377" cy="259045"/>
    <xdr:sp macro="" textlink="">
      <xdr:nvSpPr>
        <xdr:cNvPr id="604" name="テキスト ボックス 603"/>
        <xdr:cNvSpPr txBox="1"/>
      </xdr:nvSpPr>
      <xdr:spPr>
        <a:xfrm>
          <a:off x="12547111" y="102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8" name="テキスト ボックス 617"/>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8" name="直線コネクタ 627"/>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1"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2" name="直線コネクタ 631"/>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53594</xdr:rowOff>
    </xdr:from>
    <xdr:to>
      <xdr:col>85</xdr:col>
      <xdr:colOff>127000</xdr:colOff>
      <xdr:row>79</xdr:row>
      <xdr:rowOff>44450</xdr:rowOff>
    </xdr:to>
    <xdr:cxnSp macro="">
      <xdr:nvCxnSpPr>
        <xdr:cNvPr id="633" name="直線コネクタ 632"/>
        <xdr:cNvCxnSpPr/>
      </xdr:nvCxnSpPr>
      <xdr:spPr>
        <a:xfrm>
          <a:off x="15481300" y="13083794"/>
          <a:ext cx="8382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4"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5" name="フローチャート: 判断 634"/>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53594</xdr:rowOff>
    </xdr:from>
    <xdr:to>
      <xdr:col>81</xdr:col>
      <xdr:colOff>50800</xdr:colOff>
      <xdr:row>78</xdr:row>
      <xdr:rowOff>169418</xdr:rowOff>
    </xdr:to>
    <xdr:cxnSp macro="">
      <xdr:nvCxnSpPr>
        <xdr:cNvPr id="636" name="直線コネクタ 635"/>
        <xdr:cNvCxnSpPr/>
      </xdr:nvCxnSpPr>
      <xdr:spPr>
        <a:xfrm flipV="1">
          <a:off x="14592300" y="13083794"/>
          <a:ext cx="8890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7" name="フローチャート: 判断 636"/>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38" name="テキスト ボックス 637"/>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169418</xdr:rowOff>
    </xdr:from>
    <xdr:to>
      <xdr:col>76</xdr:col>
      <xdr:colOff>114300</xdr:colOff>
      <xdr:row>79</xdr:row>
      <xdr:rowOff>44450</xdr:rowOff>
    </xdr:to>
    <xdr:cxnSp macro="">
      <xdr:nvCxnSpPr>
        <xdr:cNvPr id="639" name="直線コネクタ 638"/>
        <xdr:cNvCxnSpPr/>
      </xdr:nvCxnSpPr>
      <xdr:spPr>
        <a:xfrm flipV="1">
          <a:off x="13703300" y="13542518"/>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0" name="フローチャート: 判断 639"/>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1" name="テキスト ボックス 640"/>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3" name="フローチャート: 判断 642"/>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4" name="テキスト ボックス 643"/>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5" name="フローチャート: 判断 644"/>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6" name="テキスト ボックス 645"/>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2794</xdr:rowOff>
    </xdr:from>
    <xdr:to>
      <xdr:col>81</xdr:col>
      <xdr:colOff>101600</xdr:colOff>
      <xdr:row>76</xdr:row>
      <xdr:rowOff>104394</xdr:rowOff>
    </xdr:to>
    <xdr:sp macro="" textlink="">
      <xdr:nvSpPr>
        <xdr:cNvPr id="654" name="楕円 653"/>
        <xdr:cNvSpPr/>
      </xdr:nvSpPr>
      <xdr:spPr>
        <a:xfrm>
          <a:off x="15430500" y="130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120921</xdr:rowOff>
    </xdr:from>
    <xdr:ext cx="378565" cy="259045"/>
    <xdr:sp macro="" textlink="">
      <xdr:nvSpPr>
        <xdr:cNvPr id="655" name="テキスト ボックス 654"/>
        <xdr:cNvSpPr txBox="1"/>
      </xdr:nvSpPr>
      <xdr:spPr>
        <a:xfrm>
          <a:off x="15292017" y="1280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118618</xdr:rowOff>
    </xdr:from>
    <xdr:to>
      <xdr:col>76</xdr:col>
      <xdr:colOff>165100</xdr:colOff>
      <xdr:row>79</xdr:row>
      <xdr:rowOff>48768</xdr:rowOff>
    </xdr:to>
    <xdr:sp macro="" textlink="">
      <xdr:nvSpPr>
        <xdr:cNvPr id="656" name="楕円 655"/>
        <xdr:cNvSpPr/>
      </xdr:nvSpPr>
      <xdr:spPr>
        <a:xfrm>
          <a:off x="14541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39895</xdr:rowOff>
    </xdr:from>
    <xdr:ext cx="313932" cy="259045"/>
    <xdr:sp macro="" textlink="">
      <xdr:nvSpPr>
        <xdr:cNvPr id="657" name="テキスト ボックス 656"/>
        <xdr:cNvSpPr txBox="1"/>
      </xdr:nvSpPr>
      <xdr:spPr>
        <a:xfrm>
          <a:off x="14435333" y="13584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5" name="直線コネクタ 684"/>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6"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7" name="直線コネクタ 686"/>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8"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9" name="直線コネクタ 688"/>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148710</xdr:rowOff>
    </xdr:from>
    <xdr:to>
      <xdr:col>85</xdr:col>
      <xdr:colOff>127000</xdr:colOff>
      <xdr:row>96</xdr:row>
      <xdr:rowOff>162407</xdr:rowOff>
    </xdr:to>
    <xdr:cxnSp macro="">
      <xdr:nvCxnSpPr>
        <xdr:cNvPr id="690" name="直線コネクタ 689"/>
        <xdr:cNvCxnSpPr/>
      </xdr:nvCxnSpPr>
      <xdr:spPr>
        <a:xfrm flipV="1">
          <a:off x="15481300" y="16607910"/>
          <a:ext cx="8382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1" name="公債費平均値テキスト"/>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2" name="フローチャート: 判断 691"/>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162407</xdr:rowOff>
    </xdr:from>
    <xdr:to>
      <xdr:col>81</xdr:col>
      <xdr:colOff>50800</xdr:colOff>
      <xdr:row>97</xdr:row>
      <xdr:rowOff>6731</xdr:rowOff>
    </xdr:to>
    <xdr:cxnSp macro="">
      <xdr:nvCxnSpPr>
        <xdr:cNvPr id="693" name="直線コネクタ 692"/>
        <xdr:cNvCxnSpPr/>
      </xdr:nvCxnSpPr>
      <xdr:spPr>
        <a:xfrm flipV="1">
          <a:off x="14592300" y="1662160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4" name="フローチャート: 判断 693"/>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5" name="テキスト ボックス 694"/>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2350</xdr:rowOff>
    </xdr:from>
    <xdr:to>
      <xdr:col>76</xdr:col>
      <xdr:colOff>114300</xdr:colOff>
      <xdr:row>97</xdr:row>
      <xdr:rowOff>6731</xdr:rowOff>
    </xdr:to>
    <xdr:cxnSp macro="">
      <xdr:nvCxnSpPr>
        <xdr:cNvPr id="696" name="直線コネクタ 695"/>
        <xdr:cNvCxnSpPr/>
      </xdr:nvCxnSpPr>
      <xdr:spPr>
        <a:xfrm>
          <a:off x="13703300" y="1663300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7" name="フローチャート: 判断 696"/>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8" name="テキスト ボックス 697"/>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161017</xdr:rowOff>
    </xdr:from>
    <xdr:to>
      <xdr:col>71</xdr:col>
      <xdr:colOff>177800</xdr:colOff>
      <xdr:row>97</xdr:row>
      <xdr:rowOff>2350</xdr:rowOff>
    </xdr:to>
    <xdr:cxnSp macro="">
      <xdr:nvCxnSpPr>
        <xdr:cNvPr id="699" name="直線コネクタ 698"/>
        <xdr:cNvCxnSpPr/>
      </xdr:nvCxnSpPr>
      <xdr:spPr>
        <a:xfrm>
          <a:off x="12814300" y="1662021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0" name="フローチャート: 判断 699"/>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1" name="テキスト ボックス 700"/>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2" name="フローチャート: 判断 701"/>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3" name="テキスト ボックス 702"/>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97910</xdr:rowOff>
    </xdr:from>
    <xdr:to>
      <xdr:col>85</xdr:col>
      <xdr:colOff>177800</xdr:colOff>
      <xdr:row>97</xdr:row>
      <xdr:rowOff>28060</xdr:rowOff>
    </xdr:to>
    <xdr:sp macro="" textlink="">
      <xdr:nvSpPr>
        <xdr:cNvPr id="709" name="楕円 708"/>
        <xdr:cNvSpPr/>
      </xdr:nvSpPr>
      <xdr:spPr>
        <a:xfrm>
          <a:off x="16268700" y="165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76337</xdr:rowOff>
    </xdr:from>
    <xdr:ext cx="534377" cy="259045"/>
    <xdr:sp macro="" textlink="">
      <xdr:nvSpPr>
        <xdr:cNvPr id="710" name="公債費該当値テキスト"/>
        <xdr:cNvSpPr txBox="1"/>
      </xdr:nvSpPr>
      <xdr:spPr>
        <a:xfrm>
          <a:off x="16370300" y="165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111607</xdr:rowOff>
    </xdr:from>
    <xdr:to>
      <xdr:col>81</xdr:col>
      <xdr:colOff>101600</xdr:colOff>
      <xdr:row>97</xdr:row>
      <xdr:rowOff>41757</xdr:rowOff>
    </xdr:to>
    <xdr:sp macro="" textlink="">
      <xdr:nvSpPr>
        <xdr:cNvPr id="711" name="楕円 710"/>
        <xdr:cNvSpPr/>
      </xdr:nvSpPr>
      <xdr:spPr>
        <a:xfrm>
          <a:off x="15430500" y="1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32884</xdr:rowOff>
    </xdr:from>
    <xdr:ext cx="534377" cy="259045"/>
    <xdr:sp macro="" textlink="">
      <xdr:nvSpPr>
        <xdr:cNvPr id="712" name="テキスト ボックス 711"/>
        <xdr:cNvSpPr txBox="1"/>
      </xdr:nvSpPr>
      <xdr:spPr>
        <a:xfrm>
          <a:off x="15214111" y="166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127381</xdr:rowOff>
    </xdr:from>
    <xdr:to>
      <xdr:col>76</xdr:col>
      <xdr:colOff>165100</xdr:colOff>
      <xdr:row>97</xdr:row>
      <xdr:rowOff>57531</xdr:rowOff>
    </xdr:to>
    <xdr:sp macro="" textlink="">
      <xdr:nvSpPr>
        <xdr:cNvPr id="713" name="楕円 712"/>
        <xdr:cNvSpPr/>
      </xdr:nvSpPr>
      <xdr:spPr>
        <a:xfrm>
          <a:off x="14541500" y="1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48658</xdr:rowOff>
    </xdr:from>
    <xdr:ext cx="534377" cy="259045"/>
    <xdr:sp macro="" textlink="">
      <xdr:nvSpPr>
        <xdr:cNvPr id="714" name="テキスト ボックス 713"/>
        <xdr:cNvSpPr txBox="1"/>
      </xdr:nvSpPr>
      <xdr:spPr>
        <a:xfrm>
          <a:off x="14325111"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123000</xdr:rowOff>
    </xdr:from>
    <xdr:to>
      <xdr:col>72</xdr:col>
      <xdr:colOff>38100</xdr:colOff>
      <xdr:row>97</xdr:row>
      <xdr:rowOff>53150</xdr:rowOff>
    </xdr:to>
    <xdr:sp macro="" textlink="">
      <xdr:nvSpPr>
        <xdr:cNvPr id="715" name="楕円 714"/>
        <xdr:cNvSpPr/>
      </xdr:nvSpPr>
      <xdr:spPr>
        <a:xfrm>
          <a:off x="13652500" y="165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44277</xdr:rowOff>
    </xdr:from>
    <xdr:ext cx="534377" cy="259045"/>
    <xdr:sp macro="" textlink="">
      <xdr:nvSpPr>
        <xdr:cNvPr id="716" name="テキスト ボックス 715"/>
        <xdr:cNvSpPr txBox="1"/>
      </xdr:nvSpPr>
      <xdr:spPr>
        <a:xfrm>
          <a:off x="13436111" y="166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110217</xdr:rowOff>
    </xdr:from>
    <xdr:to>
      <xdr:col>67</xdr:col>
      <xdr:colOff>101600</xdr:colOff>
      <xdr:row>97</xdr:row>
      <xdr:rowOff>40367</xdr:rowOff>
    </xdr:to>
    <xdr:sp macro="" textlink="">
      <xdr:nvSpPr>
        <xdr:cNvPr id="717" name="楕円 716"/>
        <xdr:cNvSpPr/>
      </xdr:nvSpPr>
      <xdr:spPr>
        <a:xfrm>
          <a:off x="12763500" y="165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31494</xdr:rowOff>
    </xdr:from>
    <xdr:ext cx="534377" cy="259045"/>
    <xdr:sp macro="" textlink="">
      <xdr:nvSpPr>
        <xdr:cNvPr id="718" name="テキスト ボックス 717"/>
        <xdr:cNvSpPr txBox="1"/>
      </xdr:nvSpPr>
      <xdr:spPr>
        <a:xfrm>
          <a:off x="12547111" y="166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2" name="直線コネクタ 741"/>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5"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6" name="直線コネクタ 745"/>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8" name="諸支出金平均値テキスト"/>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9" name="フローチャート: 判断 748"/>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1" name="フローチャート: 判断 750"/>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2" name="テキスト ボックス 751"/>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4" name="フローチャート: 判断 753"/>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5" name="テキスト ボックス 754"/>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7" name="フローチャート: 判断 756"/>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8" name="テキスト ボックス 757"/>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9" name="フローチャート: 判断 758"/>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0" name="テキスト ボックス 759"/>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：新型感染症に伴う特別定額給付金給付事業の完了により</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16,125,175</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千円減少したほか、令和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年度の一部職員の定年延長による増加分や退職者数の減により退職金が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157,333</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千円減少したことなどから、総務費全体では、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15,540,758</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千円の減少となった。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96,787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34,354</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平均、全国平均及び神奈川県平均を下回っている。</a:t>
          </a:r>
          <a:endPar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新型感染症に伴う子育て世帯等臨時特別支援事業及び福祉臨時特別支援事業の実施により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3,459,561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千円増加したほか、利用日数等の増加により介護給付・訓練等給付費事業が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173,180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千円増加したことなどから、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費全体では、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3,863,095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増加となった。住民一人当たりのコストでは、前年度と比べて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24,528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166,379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平均、全国平均及び神奈川県平均を大きく下回っている。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新型感染症対策に係る事業費が減少したものの、新型コロナウイルスワクチン接種の実施費用が</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1,747,237</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千円増加したことなどから、衛生費全体では、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1,655,598</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千円の増加となった。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10,415</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35,109</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円となったが、類似団体</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平均、全国平均及び神奈川県平均を大きく下回っている。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新型感染症に伴う避難所物品等を拡充する事業の完了により</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76,710</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千円減少したほか、消防総合指令システムのオーバーホールの完了により</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60,500</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千円減少したことなどから、消防費全体では、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166,705</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千円の減少となった。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1,005</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円減の</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12,864</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円となり、類似団体</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平均と同水準となっている。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西中学校多機能型体育館の整備の完了により</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888,464</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千円減少したほか、小・中学校の</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環境整備が概ね完了したことにより</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564,665</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千円減少したことなどから、教育費全体では、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1,484,736</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千円の減少となった。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住民一人当たりのコストでは、前年度と比べて</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9,166</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33,622</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平均、全国平均及び神奈川県平均を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新型感染症の影響などから市税収入は減少したものの、普通交付税や地方消費税交付金の増加により、形式収支が前年度と比べて</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1,753,348</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千円増加となった。一方で、特定財源のない市単独の大規模工事を繰り越したため、翌年度に繰り越すべき財源が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66,337</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千円増加したものの、形式収支の大幅な増加に伴い、実質収支額は</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1,687,011</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年度と比べて</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4.95</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財政調整基金は、普通交付税の再算定により追加交付された、臨時財政対策債償還基金費分を積み立てた</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ほか</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年度決算で生じた剰余金を編入した</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ことで、</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前年度末と比べて</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1,130,507</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3,476,991</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この結果、標準財政規模に対する財政調整基金残高</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の割合</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は、前年度から</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3.11</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10.79</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本市が適正な残高の</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目安としている</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回った。今後も市債の借入れとのバランスを考慮しながら、適正規模の残高確保に努める。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年度の一般会計及び特別会計等の連結決算額は、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32,214,793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千円の黒字となっている。また、連結実質赤字比率は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21.68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％の黒字となっており、いずれの会計においても赤字は生じていない。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前年度との比較では、連結決算額が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1,683,408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千円増（前年度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5,302,829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千円）、連結赤字比率が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17.35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％）となっている。これは、水道事業会計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及び公共下水道事業会計でそれぞれ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ポイント減少した一方で、一般会計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一般会計の増加要因は、形式収支が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1,753,348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実質収支が前年度と比べて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1,687,011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特別会計の実質収支額は、介護保険事業特別会計が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177,726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千円、後期高齢者医療事業特別会計が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87,800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千円、国民健康保険事業特別会計が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6,521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千円と、それぞれ黒字となっている。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企業会計の資金不足・剰余額は、水道事業会計が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2,199,059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千円、公共下水道事業会計が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1,072,935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円と、それぞれ剰余額が生じている。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生産年齢人口の減少等により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、歳入の根幹をなす市税の増収が見込めず、福祉施策の充実や超高齢社会の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進行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により、扶助費等の社会保障費は伸び続けており、依然として厳しい財政状況が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続くと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見込まれる。このような厳しい状況にあっても、事業の選択と集中を図りながら、総合計画に位置付けた事業を着実に進めていく。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60427945</v>
      </c>
      <c r="BO4" s="489"/>
      <c r="BP4" s="489"/>
      <c r="BQ4" s="489"/>
      <c r="BR4" s="489"/>
      <c r="BS4" s="489"/>
      <c r="BT4" s="489"/>
      <c r="BU4" s="490"/>
      <c r="BV4" s="488">
        <v>70218366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10.7</v>
      </c>
      <c r="CU4" s="629"/>
      <c r="CV4" s="629"/>
      <c r="CW4" s="629"/>
      <c r="CX4" s="629"/>
      <c r="CY4" s="629"/>
      <c r="CZ4" s="629"/>
      <c r="DA4" s="630"/>
      <c r="DB4" s="628">
        <v>5.7</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56559400</v>
      </c>
      <c r="BO5" s="460"/>
      <c r="BP5" s="460"/>
      <c r="BQ5" s="460"/>
      <c r="BR5" s="460"/>
      <c r="BS5" s="460"/>
      <c r="BT5" s="460"/>
      <c r="BU5" s="461"/>
      <c r="BV5" s="459">
        <v>68103169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88.2</v>
      </c>
      <c r="CU5" s="457"/>
      <c r="CV5" s="457"/>
      <c r="CW5" s="457"/>
      <c r="CX5" s="457"/>
      <c r="CY5" s="457"/>
      <c r="CZ5" s="457"/>
      <c r="DA5" s="458"/>
      <c r="DB5" s="456">
        <v>95.7</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3868545</v>
      </c>
      <c r="BO6" s="460"/>
      <c r="BP6" s="460"/>
      <c r="BQ6" s="460"/>
      <c r="BR6" s="460"/>
      <c r="BS6" s="460"/>
      <c r="BT6" s="460"/>
      <c r="BU6" s="461"/>
      <c r="BV6" s="459">
        <v>2115197</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97.2</v>
      </c>
      <c r="CU6" s="603"/>
      <c r="CV6" s="603"/>
      <c r="CW6" s="603"/>
      <c r="CX6" s="603"/>
      <c r="CY6" s="603"/>
      <c r="CZ6" s="603"/>
      <c r="DA6" s="604"/>
      <c r="DB6" s="602">
        <v>102.4</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426349</v>
      </c>
      <c r="BO7" s="460"/>
      <c r="BP7" s="460"/>
      <c r="BQ7" s="460"/>
      <c r="BR7" s="460"/>
      <c r="BS7" s="460"/>
      <c r="BT7" s="460"/>
      <c r="BU7" s="461"/>
      <c r="BV7" s="459">
        <v>360012</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32214793</v>
      </c>
      <c r="CU7" s="460"/>
      <c r="CV7" s="460"/>
      <c r="CW7" s="460"/>
      <c r="CX7" s="460"/>
      <c r="CY7" s="460"/>
      <c r="CZ7" s="460"/>
      <c r="DA7" s="461"/>
      <c r="DB7" s="459">
        <v>30554958</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3442196</v>
      </c>
      <c r="BO8" s="460"/>
      <c r="BP8" s="460"/>
      <c r="BQ8" s="460"/>
      <c r="BR8" s="460"/>
      <c r="BS8" s="460"/>
      <c r="BT8" s="460"/>
      <c r="BU8" s="461"/>
      <c r="BV8" s="459">
        <v>1755185</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0.85</v>
      </c>
      <c r="CU8" s="563"/>
      <c r="CV8" s="563"/>
      <c r="CW8" s="563"/>
      <c r="CX8" s="563"/>
      <c r="CY8" s="563"/>
      <c r="CZ8" s="563"/>
      <c r="DA8" s="564"/>
      <c r="DB8" s="562">
        <v>0.88</v>
      </c>
      <c r="DC8" s="563"/>
      <c r="DD8" s="563"/>
      <c r="DE8" s="563"/>
      <c r="DF8" s="563"/>
      <c r="DG8" s="563"/>
      <c r="DH8" s="563"/>
      <c r="DI8" s="564"/>
    </row>
    <row r="9" spans="1:119" ht="18.75" customHeight="1" thickBot="1" x14ac:dyDescent="0.25">
      <c r="A9" s="178"/>
      <c r="B9" s="591" t="s">
        <v>113</v>
      </c>
      <c r="C9" s="592"/>
      <c r="D9" s="592"/>
      <c r="E9" s="592"/>
      <c r="F9" s="592"/>
      <c r="G9" s="592"/>
      <c r="H9" s="592"/>
      <c r="I9" s="592"/>
      <c r="J9" s="592"/>
      <c r="K9" s="510"/>
      <c r="L9" s="593" t="s">
        <v>114</v>
      </c>
      <c r="M9" s="594"/>
      <c r="N9" s="594"/>
      <c r="O9" s="594"/>
      <c r="P9" s="594"/>
      <c r="Q9" s="595"/>
      <c r="R9" s="596">
        <v>162439</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94</v>
      </c>
      <c r="AV9" s="518"/>
      <c r="AW9" s="518"/>
      <c r="AX9" s="518"/>
      <c r="AY9" s="473" t="s">
        <v>117</v>
      </c>
      <c r="AZ9" s="474"/>
      <c r="BA9" s="474"/>
      <c r="BB9" s="474"/>
      <c r="BC9" s="474"/>
      <c r="BD9" s="474"/>
      <c r="BE9" s="474"/>
      <c r="BF9" s="474"/>
      <c r="BG9" s="474"/>
      <c r="BH9" s="474"/>
      <c r="BI9" s="474"/>
      <c r="BJ9" s="474"/>
      <c r="BK9" s="474"/>
      <c r="BL9" s="474"/>
      <c r="BM9" s="475"/>
      <c r="BN9" s="459">
        <v>1687011</v>
      </c>
      <c r="BO9" s="460"/>
      <c r="BP9" s="460"/>
      <c r="BQ9" s="460"/>
      <c r="BR9" s="460"/>
      <c r="BS9" s="460"/>
      <c r="BT9" s="460"/>
      <c r="BU9" s="461"/>
      <c r="BV9" s="459">
        <v>769081</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8.9</v>
      </c>
      <c r="CU9" s="457"/>
      <c r="CV9" s="457"/>
      <c r="CW9" s="457"/>
      <c r="CX9" s="457"/>
      <c r="CY9" s="457"/>
      <c r="CZ9" s="457"/>
      <c r="DA9" s="458"/>
      <c r="DB9" s="456">
        <v>9.1</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119</v>
      </c>
      <c r="M10" s="416"/>
      <c r="N10" s="416"/>
      <c r="O10" s="416"/>
      <c r="P10" s="416"/>
      <c r="Q10" s="417"/>
      <c r="R10" s="412">
        <v>167378</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94</v>
      </c>
      <c r="AV10" s="518"/>
      <c r="AW10" s="518"/>
      <c r="AX10" s="518"/>
      <c r="AY10" s="473" t="s">
        <v>121</v>
      </c>
      <c r="AZ10" s="474"/>
      <c r="BA10" s="474"/>
      <c r="BB10" s="474"/>
      <c r="BC10" s="474"/>
      <c r="BD10" s="474"/>
      <c r="BE10" s="474"/>
      <c r="BF10" s="474"/>
      <c r="BG10" s="474"/>
      <c r="BH10" s="474"/>
      <c r="BI10" s="474"/>
      <c r="BJ10" s="474"/>
      <c r="BK10" s="474"/>
      <c r="BL10" s="474"/>
      <c r="BM10" s="475"/>
      <c r="BN10" s="459">
        <v>885898</v>
      </c>
      <c r="BO10" s="460"/>
      <c r="BP10" s="460"/>
      <c r="BQ10" s="460"/>
      <c r="BR10" s="460"/>
      <c r="BS10" s="460"/>
      <c r="BT10" s="460"/>
      <c r="BU10" s="461"/>
      <c r="BV10" s="459">
        <v>11686</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94</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2">
      <c r="A12" s="178"/>
      <c r="B12" s="565" t="s">
        <v>129</v>
      </c>
      <c r="C12" s="566"/>
      <c r="D12" s="566"/>
      <c r="E12" s="566"/>
      <c r="F12" s="566"/>
      <c r="G12" s="566"/>
      <c r="H12" s="566"/>
      <c r="I12" s="566"/>
      <c r="J12" s="566"/>
      <c r="K12" s="567"/>
      <c r="L12" s="574" t="s">
        <v>130</v>
      </c>
      <c r="M12" s="575"/>
      <c r="N12" s="575"/>
      <c r="O12" s="575"/>
      <c r="P12" s="575"/>
      <c r="Q12" s="576"/>
      <c r="R12" s="577">
        <v>159985</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94</v>
      </c>
      <c r="AV12" s="518"/>
      <c r="AW12" s="518"/>
      <c r="AX12" s="518"/>
      <c r="AY12" s="473" t="s">
        <v>134</v>
      </c>
      <c r="AZ12" s="474"/>
      <c r="BA12" s="474"/>
      <c r="BB12" s="474"/>
      <c r="BC12" s="474"/>
      <c r="BD12" s="474"/>
      <c r="BE12" s="474"/>
      <c r="BF12" s="474"/>
      <c r="BG12" s="474"/>
      <c r="BH12" s="474"/>
      <c r="BI12" s="474"/>
      <c r="BJ12" s="474"/>
      <c r="BK12" s="474"/>
      <c r="BL12" s="474"/>
      <c r="BM12" s="475"/>
      <c r="BN12" s="459">
        <v>455400</v>
      </c>
      <c r="BO12" s="460"/>
      <c r="BP12" s="460"/>
      <c r="BQ12" s="460"/>
      <c r="BR12" s="460"/>
      <c r="BS12" s="460"/>
      <c r="BT12" s="460"/>
      <c r="BU12" s="461"/>
      <c r="BV12" s="459">
        <v>1152613</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128</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136</v>
      </c>
      <c r="N13" s="544"/>
      <c r="O13" s="544"/>
      <c r="P13" s="544"/>
      <c r="Q13" s="545"/>
      <c r="R13" s="546">
        <v>156277</v>
      </c>
      <c r="S13" s="547"/>
      <c r="T13" s="547"/>
      <c r="U13" s="547"/>
      <c r="V13" s="548"/>
      <c r="W13" s="549" t="s">
        <v>137</v>
      </c>
      <c r="X13" s="445"/>
      <c r="Y13" s="445"/>
      <c r="Z13" s="445"/>
      <c r="AA13" s="445"/>
      <c r="AB13" s="446"/>
      <c r="AC13" s="412">
        <v>1269</v>
      </c>
      <c r="AD13" s="413"/>
      <c r="AE13" s="413"/>
      <c r="AF13" s="413"/>
      <c r="AG13" s="414"/>
      <c r="AH13" s="412">
        <v>1434</v>
      </c>
      <c r="AI13" s="413"/>
      <c r="AJ13" s="413"/>
      <c r="AK13" s="413"/>
      <c r="AL13" s="472"/>
      <c r="AM13" s="516" t="s">
        <v>138</v>
      </c>
      <c r="AN13" s="416"/>
      <c r="AO13" s="416"/>
      <c r="AP13" s="416"/>
      <c r="AQ13" s="416"/>
      <c r="AR13" s="416"/>
      <c r="AS13" s="416"/>
      <c r="AT13" s="417"/>
      <c r="AU13" s="517" t="s">
        <v>139</v>
      </c>
      <c r="AV13" s="518"/>
      <c r="AW13" s="518"/>
      <c r="AX13" s="518"/>
      <c r="AY13" s="473" t="s">
        <v>140</v>
      </c>
      <c r="AZ13" s="474"/>
      <c r="BA13" s="474"/>
      <c r="BB13" s="474"/>
      <c r="BC13" s="474"/>
      <c r="BD13" s="474"/>
      <c r="BE13" s="474"/>
      <c r="BF13" s="474"/>
      <c r="BG13" s="474"/>
      <c r="BH13" s="474"/>
      <c r="BI13" s="474"/>
      <c r="BJ13" s="474"/>
      <c r="BK13" s="474"/>
      <c r="BL13" s="474"/>
      <c r="BM13" s="475"/>
      <c r="BN13" s="459">
        <v>2117509</v>
      </c>
      <c r="BO13" s="460"/>
      <c r="BP13" s="460"/>
      <c r="BQ13" s="460"/>
      <c r="BR13" s="460"/>
      <c r="BS13" s="460"/>
      <c r="BT13" s="460"/>
      <c r="BU13" s="461"/>
      <c r="BV13" s="459">
        <v>-371846</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1.3</v>
      </c>
      <c r="CU13" s="457"/>
      <c r="CV13" s="457"/>
      <c r="CW13" s="457"/>
      <c r="CX13" s="457"/>
      <c r="CY13" s="457"/>
      <c r="CZ13" s="457"/>
      <c r="DA13" s="458"/>
      <c r="DB13" s="456">
        <v>1.1000000000000001</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142</v>
      </c>
      <c r="M14" s="586"/>
      <c r="N14" s="586"/>
      <c r="O14" s="586"/>
      <c r="P14" s="586"/>
      <c r="Q14" s="587"/>
      <c r="R14" s="546">
        <v>160415</v>
      </c>
      <c r="S14" s="547"/>
      <c r="T14" s="547"/>
      <c r="U14" s="547"/>
      <c r="V14" s="548"/>
      <c r="W14" s="550"/>
      <c r="X14" s="448"/>
      <c r="Y14" s="448"/>
      <c r="Z14" s="448"/>
      <c r="AA14" s="448"/>
      <c r="AB14" s="449"/>
      <c r="AC14" s="539">
        <v>1.8</v>
      </c>
      <c r="AD14" s="540"/>
      <c r="AE14" s="540"/>
      <c r="AF14" s="540"/>
      <c r="AG14" s="541"/>
      <c r="AH14" s="539">
        <v>2.1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19.3</v>
      </c>
      <c r="CU14" s="557"/>
      <c r="CV14" s="557"/>
      <c r="CW14" s="557"/>
      <c r="CX14" s="557"/>
      <c r="CY14" s="557"/>
      <c r="CZ14" s="557"/>
      <c r="DA14" s="558"/>
      <c r="DB14" s="556">
        <v>17.5</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144</v>
      </c>
      <c r="N15" s="544"/>
      <c r="O15" s="544"/>
      <c r="P15" s="544"/>
      <c r="Q15" s="545"/>
      <c r="R15" s="546">
        <v>156708</v>
      </c>
      <c r="S15" s="547"/>
      <c r="T15" s="547"/>
      <c r="U15" s="547"/>
      <c r="V15" s="548"/>
      <c r="W15" s="549" t="s">
        <v>145</v>
      </c>
      <c r="X15" s="445"/>
      <c r="Y15" s="445"/>
      <c r="Z15" s="445"/>
      <c r="AA15" s="445"/>
      <c r="AB15" s="446"/>
      <c r="AC15" s="412">
        <v>18919</v>
      </c>
      <c r="AD15" s="413"/>
      <c r="AE15" s="413"/>
      <c r="AF15" s="413"/>
      <c r="AG15" s="414"/>
      <c r="AH15" s="412">
        <v>20145</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19377059</v>
      </c>
      <c r="BO15" s="489"/>
      <c r="BP15" s="489"/>
      <c r="BQ15" s="489"/>
      <c r="BR15" s="489"/>
      <c r="BS15" s="489"/>
      <c r="BT15" s="489"/>
      <c r="BU15" s="490"/>
      <c r="BV15" s="488">
        <v>20242301</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27.2</v>
      </c>
      <c r="AD16" s="540"/>
      <c r="AE16" s="540"/>
      <c r="AF16" s="540"/>
      <c r="AG16" s="541"/>
      <c r="AH16" s="539">
        <v>28.9</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23981814</v>
      </c>
      <c r="BO16" s="460"/>
      <c r="BP16" s="460"/>
      <c r="BQ16" s="460"/>
      <c r="BR16" s="460"/>
      <c r="BS16" s="460"/>
      <c r="BT16" s="460"/>
      <c r="BU16" s="461"/>
      <c r="BV16" s="459">
        <v>23143632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151</v>
      </c>
      <c r="N17" s="553"/>
      <c r="O17" s="553"/>
      <c r="P17" s="553"/>
      <c r="Q17" s="554"/>
      <c r="R17" s="536" t="s">
        <v>149</v>
      </c>
      <c r="S17" s="537"/>
      <c r="T17" s="537"/>
      <c r="U17" s="537"/>
      <c r="V17" s="538"/>
      <c r="W17" s="549" t="s">
        <v>152</v>
      </c>
      <c r="X17" s="445"/>
      <c r="Y17" s="445"/>
      <c r="Z17" s="445"/>
      <c r="AA17" s="445"/>
      <c r="AB17" s="446"/>
      <c r="AC17" s="412">
        <v>49289</v>
      </c>
      <c r="AD17" s="413"/>
      <c r="AE17" s="413"/>
      <c r="AF17" s="413"/>
      <c r="AG17" s="414"/>
      <c r="AH17" s="412">
        <v>48135</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24520237</v>
      </c>
      <c r="BO17" s="460"/>
      <c r="BP17" s="460"/>
      <c r="BQ17" s="460"/>
      <c r="BR17" s="460"/>
      <c r="BS17" s="460"/>
      <c r="BT17" s="460"/>
      <c r="BU17" s="461"/>
      <c r="BV17" s="459">
        <v>25682810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154</v>
      </c>
      <c r="C18" s="510"/>
      <c r="D18" s="510"/>
      <c r="E18" s="511"/>
      <c r="F18" s="511"/>
      <c r="G18" s="511"/>
      <c r="H18" s="511"/>
      <c r="I18" s="511"/>
      <c r="J18" s="511"/>
      <c r="K18" s="511"/>
      <c r="L18" s="512">
        <v>103.76</v>
      </c>
      <c r="M18" s="512"/>
      <c r="N18" s="512"/>
      <c r="O18" s="512"/>
      <c r="P18" s="512"/>
      <c r="Q18" s="512"/>
      <c r="R18" s="513"/>
      <c r="S18" s="513"/>
      <c r="T18" s="513"/>
      <c r="U18" s="513"/>
      <c r="V18" s="514"/>
      <c r="W18" s="530"/>
      <c r="X18" s="531"/>
      <c r="Y18" s="531"/>
      <c r="Z18" s="531"/>
      <c r="AA18" s="531"/>
      <c r="AB18" s="555"/>
      <c r="AC18" s="429">
        <v>70.900000000000006</v>
      </c>
      <c r="AD18" s="430"/>
      <c r="AE18" s="430"/>
      <c r="AF18" s="430"/>
      <c r="AG18" s="515"/>
      <c r="AH18" s="429">
        <v>69</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29412646</v>
      </c>
      <c r="BO18" s="460"/>
      <c r="BP18" s="460"/>
      <c r="BQ18" s="460"/>
      <c r="BR18" s="460"/>
      <c r="BS18" s="460"/>
      <c r="BT18" s="460"/>
      <c r="BU18" s="461"/>
      <c r="BV18" s="459">
        <v>29184555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156</v>
      </c>
      <c r="C19" s="510"/>
      <c r="D19" s="510"/>
      <c r="E19" s="511"/>
      <c r="F19" s="511"/>
      <c r="G19" s="511"/>
      <c r="H19" s="511"/>
      <c r="I19" s="511"/>
      <c r="J19" s="511"/>
      <c r="K19" s="511"/>
      <c r="L19" s="519">
        <v>1566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38209347</v>
      </c>
      <c r="BO19" s="460"/>
      <c r="BP19" s="460"/>
      <c r="BQ19" s="460"/>
      <c r="BR19" s="460"/>
      <c r="BS19" s="460"/>
      <c r="BT19" s="460"/>
      <c r="BU19" s="461"/>
      <c r="BV19" s="459">
        <v>36140645</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158</v>
      </c>
      <c r="C20" s="510"/>
      <c r="D20" s="510"/>
      <c r="E20" s="511"/>
      <c r="F20" s="511"/>
      <c r="G20" s="511"/>
      <c r="H20" s="511"/>
      <c r="I20" s="511"/>
      <c r="J20" s="511"/>
      <c r="K20" s="511"/>
      <c r="L20" s="519">
        <v>70478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35886515</v>
      </c>
      <c r="BO22" s="489"/>
      <c r="BP22" s="489"/>
      <c r="BQ22" s="489"/>
      <c r="BR22" s="489"/>
      <c r="BS22" s="489"/>
      <c r="BT22" s="489"/>
      <c r="BU22" s="490"/>
      <c r="BV22" s="488">
        <v>35087715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30527579</v>
      </c>
      <c r="BO23" s="460"/>
      <c r="BP23" s="460"/>
      <c r="BQ23" s="460"/>
      <c r="BR23" s="460"/>
      <c r="BS23" s="460"/>
      <c r="BT23" s="460"/>
      <c r="BU23" s="461"/>
      <c r="BV23" s="459">
        <v>29069378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168</v>
      </c>
      <c r="F24" s="416"/>
      <c r="G24" s="416"/>
      <c r="H24" s="416"/>
      <c r="I24" s="416"/>
      <c r="J24" s="416"/>
      <c r="K24" s="417"/>
      <c r="L24" s="412">
        <v>1</v>
      </c>
      <c r="M24" s="413"/>
      <c r="N24" s="413"/>
      <c r="O24" s="413"/>
      <c r="P24" s="414"/>
      <c r="Q24" s="412">
        <v>7504</v>
      </c>
      <c r="R24" s="413"/>
      <c r="S24" s="413"/>
      <c r="T24" s="413"/>
      <c r="U24" s="413"/>
      <c r="V24" s="414"/>
      <c r="W24" s="502"/>
      <c r="X24" s="439"/>
      <c r="Y24" s="440"/>
      <c r="Z24" s="415" t="s">
        <v>169</v>
      </c>
      <c r="AA24" s="416"/>
      <c r="AB24" s="416"/>
      <c r="AC24" s="416"/>
      <c r="AD24" s="416"/>
      <c r="AE24" s="416"/>
      <c r="AF24" s="416"/>
      <c r="AG24" s="417"/>
      <c r="AH24" s="412">
        <v>912</v>
      </c>
      <c r="AI24" s="413"/>
      <c r="AJ24" s="413"/>
      <c r="AK24" s="413"/>
      <c r="AL24" s="414"/>
      <c r="AM24" s="412">
        <v>2802576</v>
      </c>
      <c r="AN24" s="413"/>
      <c r="AO24" s="413"/>
      <c r="AP24" s="413"/>
      <c r="AQ24" s="413"/>
      <c r="AR24" s="414"/>
      <c r="AS24" s="412">
        <v>3073</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12001555</v>
      </c>
      <c r="BO24" s="460"/>
      <c r="BP24" s="460"/>
      <c r="BQ24" s="460"/>
      <c r="BR24" s="460"/>
      <c r="BS24" s="460"/>
      <c r="BT24" s="460"/>
      <c r="BU24" s="461"/>
      <c r="BV24" s="459">
        <v>12415450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171</v>
      </c>
      <c r="F25" s="416"/>
      <c r="G25" s="416"/>
      <c r="H25" s="416"/>
      <c r="I25" s="416"/>
      <c r="J25" s="416"/>
      <c r="K25" s="417"/>
      <c r="L25" s="412">
        <v>2</v>
      </c>
      <c r="M25" s="413"/>
      <c r="N25" s="413"/>
      <c r="O25" s="413"/>
      <c r="P25" s="414"/>
      <c r="Q25" s="412">
        <v>6912</v>
      </c>
      <c r="R25" s="413"/>
      <c r="S25" s="413"/>
      <c r="T25" s="413"/>
      <c r="U25" s="413"/>
      <c r="V25" s="414"/>
      <c r="W25" s="502"/>
      <c r="X25" s="439"/>
      <c r="Y25" s="440"/>
      <c r="Z25" s="415" t="s">
        <v>172</v>
      </c>
      <c r="AA25" s="416"/>
      <c r="AB25" s="416"/>
      <c r="AC25" s="416"/>
      <c r="AD25" s="416"/>
      <c r="AE25" s="416"/>
      <c r="AF25" s="416"/>
      <c r="AG25" s="417"/>
      <c r="AH25" s="412">
        <v>202</v>
      </c>
      <c r="AI25" s="413"/>
      <c r="AJ25" s="413"/>
      <c r="AK25" s="413"/>
      <c r="AL25" s="414"/>
      <c r="AM25" s="412">
        <v>613272</v>
      </c>
      <c r="AN25" s="413"/>
      <c r="AO25" s="413"/>
      <c r="AP25" s="413"/>
      <c r="AQ25" s="413"/>
      <c r="AR25" s="414"/>
      <c r="AS25" s="412">
        <v>3036</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14399747</v>
      </c>
      <c r="BO25" s="489"/>
      <c r="BP25" s="489"/>
      <c r="BQ25" s="489"/>
      <c r="BR25" s="489"/>
      <c r="BS25" s="489"/>
      <c r="BT25" s="489"/>
      <c r="BU25" s="490"/>
      <c r="BV25" s="488">
        <v>12137820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174</v>
      </c>
      <c r="F26" s="416"/>
      <c r="G26" s="416"/>
      <c r="H26" s="416"/>
      <c r="I26" s="416"/>
      <c r="J26" s="416"/>
      <c r="K26" s="417"/>
      <c r="L26" s="412">
        <v>1</v>
      </c>
      <c r="M26" s="413"/>
      <c r="N26" s="413"/>
      <c r="O26" s="413"/>
      <c r="P26" s="414"/>
      <c r="Q26" s="412">
        <v>6361</v>
      </c>
      <c r="R26" s="413"/>
      <c r="S26" s="413"/>
      <c r="T26" s="413"/>
      <c r="U26" s="413"/>
      <c r="V26" s="414"/>
      <c r="W26" s="502"/>
      <c r="X26" s="439"/>
      <c r="Y26" s="440"/>
      <c r="Z26" s="415" t="s">
        <v>175</v>
      </c>
      <c r="AA26" s="470"/>
      <c r="AB26" s="470"/>
      <c r="AC26" s="470"/>
      <c r="AD26" s="470"/>
      <c r="AE26" s="470"/>
      <c r="AF26" s="470"/>
      <c r="AG26" s="471"/>
      <c r="AH26" s="412">
        <v>48</v>
      </c>
      <c r="AI26" s="413"/>
      <c r="AJ26" s="413"/>
      <c r="AK26" s="413"/>
      <c r="AL26" s="414"/>
      <c r="AM26" s="412">
        <v>160992</v>
      </c>
      <c r="AN26" s="413"/>
      <c r="AO26" s="413"/>
      <c r="AP26" s="413"/>
      <c r="AQ26" s="413"/>
      <c r="AR26" s="414"/>
      <c r="AS26" s="412">
        <v>3354</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128</v>
      </c>
      <c r="BO26" s="460"/>
      <c r="BP26" s="460"/>
      <c r="BQ26" s="460"/>
      <c r="BR26" s="460"/>
      <c r="BS26" s="460"/>
      <c r="BT26" s="460"/>
      <c r="BU26" s="461"/>
      <c r="BV26" s="459" t="s">
        <v>128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177</v>
      </c>
      <c r="F27" s="416"/>
      <c r="G27" s="416"/>
      <c r="H27" s="416"/>
      <c r="I27" s="416"/>
      <c r="J27" s="416"/>
      <c r="K27" s="417"/>
      <c r="L27" s="412">
        <v>1</v>
      </c>
      <c r="M27" s="413"/>
      <c r="N27" s="413"/>
      <c r="O27" s="413"/>
      <c r="P27" s="414"/>
      <c r="Q27" s="412">
        <v>5170</v>
      </c>
      <c r="R27" s="413"/>
      <c r="S27" s="413"/>
      <c r="T27" s="413"/>
      <c r="U27" s="413"/>
      <c r="V27" s="414"/>
      <c r="W27" s="502"/>
      <c r="X27" s="439"/>
      <c r="Y27" s="440"/>
      <c r="Z27" s="415" t="s">
        <v>178</v>
      </c>
      <c r="AA27" s="416"/>
      <c r="AB27" s="416"/>
      <c r="AC27" s="416"/>
      <c r="AD27" s="416"/>
      <c r="AE27" s="416"/>
      <c r="AF27" s="416"/>
      <c r="AG27" s="417"/>
      <c r="AH27" s="412">
        <v>71</v>
      </c>
      <c r="AI27" s="413"/>
      <c r="AJ27" s="413"/>
      <c r="AK27" s="413"/>
      <c r="AL27" s="414"/>
      <c r="AM27" s="412">
        <v>234878</v>
      </c>
      <c r="AN27" s="413"/>
      <c r="AO27" s="413"/>
      <c r="AP27" s="413"/>
      <c r="AQ27" s="413"/>
      <c r="AR27" s="414"/>
      <c r="AS27" s="412">
        <v>3308</v>
      </c>
      <c r="AT27" s="413"/>
      <c r="AU27" s="413"/>
      <c r="AV27" s="413"/>
      <c r="AW27" s="413"/>
      <c r="AX27" s="472"/>
      <c r="AY27" s="496" t="s">
        <v>179</v>
      </c>
      <c r="AZ27" s="497"/>
      <c r="BA27" s="497"/>
      <c r="BB27" s="497"/>
      <c r="BC27" s="497"/>
      <c r="BD27" s="497"/>
      <c r="BE27" s="497"/>
      <c r="BF27" s="497"/>
      <c r="BG27" s="497"/>
      <c r="BH27" s="497"/>
      <c r="BI27" s="497"/>
      <c r="BJ27" s="497"/>
      <c r="BK27" s="497"/>
      <c r="BL27" s="497"/>
      <c r="BM27" s="498"/>
      <c r="BN27" s="493">
        <v>307000</v>
      </c>
      <c r="BO27" s="494"/>
      <c r="BP27" s="494"/>
      <c r="BQ27" s="494"/>
      <c r="BR27" s="494"/>
      <c r="BS27" s="494"/>
      <c r="BT27" s="494"/>
      <c r="BU27" s="495"/>
      <c r="BV27" s="493">
        <v>307000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180</v>
      </c>
      <c r="F28" s="416"/>
      <c r="G28" s="416"/>
      <c r="H28" s="416"/>
      <c r="I28" s="416"/>
      <c r="J28" s="416"/>
      <c r="K28" s="417"/>
      <c r="L28" s="412">
        <v>1</v>
      </c>
      <c r="M28" s="413"/>
      <c r="N28" s="413"/>
      <c r="O28" s="413"/>
      <c r="P28" s="414"/>
      <c r="Q28" s="412">
        <v>4501</v>
      </c>
      <c r="R28" s="413"/>
      <c r="S28" s="413"/>
      <c r="T28" s="413"/>
      <c r="U28" s="413"/>
      <c r="V28" s="414"/>
      <c r="W28" s="502"/>
      <c r="X28" s="439"/>
      <c r="Y28" s="440"/>
      <c r="Z28" s="415" t="s">
        <v>181</v>
      </c>
      <c r="AA28" s="416"/>
      <c r="AB28" s="416"/>
      <c r="AC28" s="416"/>
      <c r="AD28" s="416"/>
      <c r="AE28" s="416"/>
      <c r="AF28" s="416"/>
      <c r="AG28" s="417"/>
      <c r="AH28" s="412" t="s">
        <v>128</v>
      </c>
      <c r="AI28" s="413"/>
      <c r="AJ28" s="413"/>
      <c r="AK28" s="413"/>
      <c r="AL28" s="414"/>
      <c r="AM28" s="412" t="s">
        <v>128</v>
      </c>
      <c r="AN28" s="413"/>
      <c r="AO28" s="413"/>
      <c r="AP28" s="413"/>
      <c r="AQ28" s="413"/>
      <c r="AR28" s="414"/>
      <c r="AS28" s="412" t="s">
        <v>128</v>
      </c>
      <c r="AT28" s="413"/>
      <c r="AU28" s="413"/>
      <c r="AV28" s="413"/>
      <c r="AW28" s="413"/>
      <c r="AX28" s="472"/>
      <c r="AY28" s="476" t="s">
        <v>182</v>
      </c>
      <c r="AZ28" s="477"/>
      <c r="BA28" s="477"/>
      <c r="BB28" s="478"/>
      <c r="BC28" s="485" t="s">
        <v>48</v>
      </c>
      <c r="BD28" s="486"/>
      <c r="BE28" s="486"/>
      <c r="BF28" s="486"/>
      <c r="BG28" s="486"/>
      <c r="BH28" s="486"/>
      <c r="BI28" s="486"/>
      <c r="BJ28" s="486"/>
      <c r="BK28" s="486"/>
      <c r="BL28" s="486"/>
      <c r="BM28" s="487"/>
      <c r="BN28" s="488">
        <v>3476991</v>
      </c>
      <c r="BO28" s="489"/>
      <c r="BP28" s="489"/>
      <c r="BQ28" s="489"/>
      <c r="BR28" s="489"/>
      <c r="BS28" s="489"/>
      <c r="BT28" s="489"/>
      <c r="BU28" s="490"/>
      <c r="BV28" s="488">
        <v>2346493</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183</v>
      </c>
      <c r="F29" s="416"/>
      <c r="G29" s="416"/>
      <c r="H29" s="416"/>
      <c r="I29" s="416"/>
      <c r="J29" s="416"/>
      <c r="K29" s="417"/>
      <c r="L29" s="412">
        <v>22</v>
      </c>
      <c r="M29" s="413"/>
      <c r="N29" s="413"/>
      <c r="O29" s="413"/>
      <c r="P29" s="414"/>
      <c r="Q29" s="412">
        <v>4129</v>
      </c>
      <c r="R29" s="413"/>
      <c r="S29" s="413"/>
      <c r="T29" s="413"/>
      <c r="U29" s="413"/>
      <c r="V29" s="414"/>
      <c r="W29" s="503"/>
      <c r="X29" s="504"/>
      <c r="Y29" s="505"/>
      <c r="Z29" s="415" t="s">
        <v>184</v>
      </c>
      <c r="AA29" s="416"/>
      <c r="AB29" s="416"/>
      <c r="AC29" s="416"/>
      <c r="AD29" s="416"/>
      <c r="AE29" s="416"/>
      <c r="AF29" s="416"/>
      <c r="AG29" s="417"/>
      <c r="AH29" s="412">
        <v>983</v>
      </c>
      <c r="AI29" s="413"/>
      <c r="AJ29" s="413"/>
      <c r="AK29" s="413"/>
      <c r="AL29" s="414"/>
      <c r="AM29" s="412">
        <v>3037454</v>
      </c>
      <c r="AN29" s="413"/>
      <c r="AO29" s="413"/>
      <c r="AP29" s="413"/>
      <c r="AQ29" s="413"/>
      <c r="AR29" s="414"/>
      <c r="AS29" s="412">
        <v>3090</v>
      </c>
      <c r="AT29" s="413"/>
      <c r="AU29" s="413"/>
      <c r="AV29" s="413"/>
      <c r="AW29" s="413"/>
      <c r="AX29" s="472"/>
      <c r="AY29" s="479"/>
      <c r="AZ29" s="480"/>
      <c r="BA29" s="480"/>
      <c r="BB29" s="481"/>
      <c r="BC29" s="473" t="s">
        <v>185</v>
      </c>
      <c r="BD29" s="474"/>
      <c r="BE29" s="474"/>
      <c r="BF29" s="474"/>
      <c r="BG29" s="474"/>
      <c r="BH29" s="474"/>
      <c r="BI29" s="474"/>
      <c r="BJ29" s="474"/>
      <c r="BK29" s="474"/>
      <c r="BL29" s="474"/>
      <c r="BM29" s="475"/>
      <c r="BN29" s="459" t="s">
        <v>128</v>
      </c>
      <c r="BO29" s="460"/>
      <c r="BP29" s="460"/>
      <c r="BQ29" s="460"/>
      <c r="BR29" s="460"/>
      <c r="BS29" s="460"/>
      <c r="BT29" s="460"/>
      <c r="BU29" s="461"/>
      <c r="BV29" s="459" t="s">
        <v>186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102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1323761</v>
      </c>
      <c r="BO30" s="494"/>
      <c r="BP30" s="494"/>
      <c r="BQ30" s="494"/>
      <c r="BR30" s="494"/>
      <c r="BS30" s="494"/>
      <c r="BT30" s="494"/>
      <c r="BU30" s="495"/>
      <c r="BV30" s="493">
        <v>1404626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194</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194</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秦野市伊勢原市環境衛生組合</v>
      </c>
      <c r="BZ34" s="408"/>
      <c r="CA34" s="408"/>
      <c r="CB34" s="408"/>
      <c r="CC34" s="408"/>
      <c r="CD34" s="408"/>
      <c r="CE34" s="408"/>
      <c r="CF34" s="408"/>
      <c r="CG34" s="408"/>
      <c r="CH34" s="408"/>
      <c r="CI34" s="408"/>
      <c r="CJ34" s="408"/>
      <c r="CK34" s="408"/>
      <c r="CL34" s="408"/>
      <c r="CM34" s="408"/>
      <c r="CN34" s="178"/>
      <c r="CO34" s="407">
        <f>IF(CQ34="","",MAX(C34:D43,U34:V43,AM34:AN43,BE34:BF43,BW34:BX43)+1)</f>
        <v>11</v>
      </c>
      <c r="CP34" s="407"/>
      <c r="CQ34" s="408" t="str">
        <f>IF('各会計、関係団体の財政状況及び健全化判断比率'!BS7="","",'各会計、関係団体の財政状況及び健全化判断比率'!BS7)</f>
        <v>秦野市土地開発公社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公共下水道事業会計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神奈川県後期高齢者医療広域連合（一般会計）</v>
      </c>
      <c r="BZ35" s="408"/>
      <c r="CA35" s="408"/>
      <c r="CB35" s="408"/>
      <c r="CC35" s="408"/>
      <c r="CD35" s="408"/>
      <c r="CE35" s="408"/>
      <c r="CF35" s="408"/>
      <c r="CG35" s="408"/>
      <c r="CH35" s="408"/>
      <c r="CI35" s="408"/>
      <c r="CJ35" s="408"/>
      <c r="CK35" s="408"/>
      <c r="CL35" s="408"/>
      <c r="CM35" s="408"/>
      <c r="CN35" s="178"/>
      <c r="CO35" s="407">
        <f t="shared" ref="CO35:CO43" si="3">IF(CQ35="","",CO34+1)</f>
        <v>12</v>
      </c>
      <c r="CP35" s="407"/>
      <c r="CQ35" s="408" t="str">
        <f>IF('各会計、関係団体の財政状況及び健全化判断比率'!BS8="","",'各会計、関係団体の財政状況及び健全化判断比率'!BS8)</f>
        <v>秦野市学校保全公社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〇</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神奈川県後期高齢者医療広域連合（後期高齢者医療特別会計）</v>
      </c>
      <c r="BZ36" s="408"/>
      <c r="CA36" s="408"/>
      <c r="CB36" s="408"/>
      <c r="CC36" s="408"/>
      <c r="CD36" s="408"/>
      <c r="CE36" s="408"/>
      <c r="CF36" s="408"/>
      <c r="CG36" s="408"/>
      <c r="CH36" s="408"/>
      <c r="CI36" s="408"/>
      <c r="CJ36" s="408"/>
      <c r="CK36" s="408"/>
      <c r="CL36" s="408"/>
      <c r="CM36" s="408"/>
      <c r="CN36" s="178"/>
      <c r="CO36" s="407">
        <f t="shared" si="3"/>
        <v>13</v>
      </c>
      <c r="CP36" s="407"/>
      <c r="CQ36" s="408" t="str">
        <f>IF('各会計、関係団体の財政状況及び健全化判断比率'!BS9="","",'各会計、関係団体の財政状況及び健全化判断比率'!BS9)</f>
        <v>秦野市スポーツ協会</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金目川水害予防組合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594</v>
      </c>
    </row>
    <row r="54" spans="5:113" x14ac:dyDescent="0.2"/>
    <row r="55" spans="5:113" x14ac:dyDescent="0.2"/>
    <row r="56" spans="5:113" x14ac:dyDescent="0.2"/>
  </sheetData>
  <sheetProtection algorithmName="SHA-512" hashValue="QevgGVaB1ERilUi6eOek7G0iY0yYgWDpqXl9yxM6X2955fur/fjlWf7G9I2fT3wJYMMxYxAKD+rLbq95vDsOgg==" saltValue="ID3u1WVNUVfi1lDD1DAIy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16" t="s">
        <v>564</v>
      </c>
      <c r="D34" s="1216"/>
      <c r="E34" s="1217"/>
      <c r="F34" s="32">
        <v>8.1999999999999993</v>
      </c>
      <c r="G34" s="33">
        <v>6.07</v>
      </c>
      <c r="H34" s="33">
        <v>3.31</v>
      </c>
      <c r="I34" s="33">
        <v>5.74</v>
      </c>
      <c r="J34" s="34">
        <v>10.68</v>
      </c>
      <c r="K34" s="22"/>
      <c r="L34" s="22"/>
      <c r="M34" s="22"/>
      <c r="N34" s="22"/>
      <c r="O34" s="22"/>
      <c r="P34" s="22"/>
    </row>
    <row r="35" spans="1:16" ht="39" customHeight="1" x14ac:dyDescent="0.2">
      <c r="A35" s="22"/>
      <c r="B35" s="35"/>
      <c r="C35" s="1210" t="s">
        <v>565</v>
      </c>
      <c r="D35" s="1211"/>
      <c r="E35" s="1212"/>
      <c r="F35" s="36">
        <v>6.35</v>
      </c>
      <c r="G35" s="37">
        <v>6.94</v>
      </c>
      <c r="H35" s="37">
        <v>6.95</v>
      </c>
      <c r="I35" s="37">
        <v>6.84</v>
      </c>
      <c r="J35" s="38">
        <v>6.82</v>
      </c>
      <c r="K35" s="22"/>
      <c r="L35" s="22"/>
      <c r="M35" s="22"/>
      <c r="N35" s="22"/>
      <c r="O35" s="22"/>
      <c r="P35" s="22"/>
    </row>
    <row r="36" spans="1:16" ht="39" customHeight="1" x14ac:dyDescent="0.2">
      <c r="A36" s="22"/>
      <c r="B36" s="35"/>
      <c r="C36" s="1210" t="s">
        <v>566</v>
      </c>
      <c r="D36" s="1211"/>
      <c r="E36" s="1212"/>
      <c r="F36" s="36">
        <v>1.92</v>
      </c>
      <c r="G36" s="37">
        <v>2.79</v>
      </c>
      <c r="H36" s="37">
        <v>3.46</v>
      </c>
      <c r="I36" s="37">
        <v>3.81</v>
      </c>
      <c r="J36" s="38">
        <v>3.33</v>
      </c>
      <c r="K36" s="22"/>
      <c r="L36" s="22"/>
      <c r="M36" s="22"/>
      <c r="N36" s="22"/>
      <c r="O36" s="22"/>
      <c r="P36" s="22"/>
    </row>
    <row r="37" spans="1:16" ht="39" customHeight="1" x14ac:dyDescent="0.2">
      <c r="A37" s="22"/>
      <c r="B37" s="35"/>
      <c r="C37" s="1210" t="s">
        <v>567</v>
      </c>
      <c r="D37" s="1211"/>
      <c r="E37" s="1212"/>
      <c r="F37" s="36">
        <v>0.62</v>
      </c>
      <c r="G37" s="37">
        <v>0.93</v>
      </c>
      <c r="H37" s="37">
        <v>0.39</v>
      </c>
      <c r="I37" s="37">
        <v>0.44</v>
      </c>
      <c r="J37" s="38">
        <v>0.55000000000000004</v>
      </c>
      <c r="K37" s="22"/>
      <c r="L37" s="22"/>
      <c r="M37" s="22"/>
      <c r="N37" s="22"/>
      <c r="O37" s="22"/>
      <c r="P37" s="22"/>
    </row>
    <row r="38" spans="1:16" ht="39" customHeight="1" x14ac:dyDescent="0.2">
      <c r="A38" s="22"/>
      <c r="B38" s="35"/>
      <c r="C38" s="1210" t="s">
        <v>568</v>
      </c>
      <c r="D38" s="1211"/>
      <c r="E38" s="1212"/>
      <c r="F38" s="36">
        <v>0.32</v>
      </c>
      <c r="G38" s="37">
        <v>0.34</v>
      </c>
      <c r="H38" s="37">
        <v>0.36</v>
      </c>
      <c r="I38" s="37">
        <v>0.44</v>
      </c>
      <c r="J38" s="38">
        <v>0.27</v>
      </c>
      <c r="K38" s="22"/>
      <c r="L38" s="22"/>
      <c r="M38" s="22"/>
      <c r="N38" s="22"/>
      <c r="O38" s="22"/>
      <c r="P38" s="22"/>
    </row>
    <row r="39" spans="1:16" ht="39" customHeight="1" x14ac:dyDescent="0.2">
      <c r="A39" s="22"/>
      <c r="B39" s="35"/>
      <c r="C39" s="1210" t="s">
        <v>569</v>
      </c>
      <c r="D39" s="1211"/>
      <c r="E39" s="1212"/>
      <c r="F39" s="36">
        <v>1.1000000000000001</v>
      </c>
      <c r="G39" s="37">
        <v>0.08</v>
      </c>
      <c r="H39" s="37">
        <v>0.04</v>
      </c>
      <c r="I39" s="37">
        <v>0.06</v>
      </c>
      <c r="J39" s="38">
        <v>0.02</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570</v>
      </c>
      <c r="D42" s="1211"/>
      <c r="E42" s="1212"/>
      <c r="F42" s="36" t="s">
        <v>514</v>
      </c>
      <c r="G42" s="37" t="s">
        <v>514</v>
      </c>
      <c r="H42" s="37" t="s">
        <v>514</v>
      </c>
      <c r="I42" s="37" t="s">
        <v>514</v>
      </c>
      <c r="J42" s="38" t="s">
        <v>514</v>
      </c>
      <c r="K42" s="22"/>
      <c r="L42" s="22"/>
      <c r="M42" s="22"/>
      <c r="N42" s="22"/>
      <c r="O42" s="22"/>
      <c r="P42" s="22"/>
    </row>
    <row r="43" spans="1:16" ht="39" customHeight="1" thickBot="1" x14ac:dyDescent="0.25">
      <c r="A43" s="22"/>
      <c r="B43" s="40"/>
      <c r="C43" s="1213" t="s">
        <v>571</v>
      </c>
      <c r="D43" s="1214"/>
      <c r="E43" s="1215"/>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dJd93IEusReNdcQdqHChOzG9KXDKkn45iLNS9N2/bKSk3mimH6yk7P+h2yEOdCDPd0KlStJH1Dadt3Tzvc1g==" saltValue="KIl1FM7jzEfgDddmTM8q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3345</v>
      </c>
      <c r="L45" s="60">
        <v>3266</v>
      </c>
      <c r="M45" s="60">
        <v>3220</v>
      </c>
      <c r="N45" s="60">
        <v>3338</v>
      </c>
      <c r="O45" s="61">
        <v>3444</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2">
      <c r="A48" s="48"/>
      <c r="B48" s="1238"/>
      <c r="C48" s="1239"/>
      <c r="D48" s="62"/>
      <c r="E48" s="1220" t="s">
        <v>15</v>
      </c>
      <c r="F48" s="1220"/>
      <c r="G48" s="1220"/>
      <c r="H48" s="1220"/>
      <c r="I48" s="1220"/>
      <c r="J48" s="1221"/>
      <c r="K48" s="63">
        <v>1822</v>
      </c>
      <c r="L48" s="64">
        <v>1765</v>
      </c>
      <c r="M48" s="64">
        <v>1681</v>
      </c>
      <c r="N48" s="64">
        <v>1655</v>
      </c>
      <c r="O48" s="65">
        <v>1525</v>
      </c>
      <c r="P48" s="48"/>
      <c r="Q48" s="48"/>
      <c r="R48" s="48"/>
      <c r="S48" s="48"/>
      <c r="T48" s="48"/>
      <c r="U48" s="48"/>
    </row>
    <row r="49" spans="1:21" ht="30.75" customHeight="1" x14ac:dyDescent="0.2">
      <c r="A49" s="48"/>
      <c r="B49" s="1238"/>
      <c r="C49" s="1239"/>
      <c r="D49" s="62"/>
      <c r="E49" s="1220" t="s">
        <v>16</v>
      </c>
      <c r="F49" s="1220"/>
      <c r="G49" s="1220"/>
      <c r="H49" s="1220"/>
      <c r="I49" s="1220"/>
      <c r="J49" s="1221"/>
      <c r="K49" s="63">
        <v>305</v>
      </c>
      <c r="L49" s="64">
        <v>304</v>
      </c>
      <c r="M49" s="64">
        <v>320</v>
      </c>
      <c r="N49" s="64">
        <v>384</v>
      </c>
      <c r="O49" s="65">
        <v>411</v>
      </c>
      <c r="P49" s="48"/>
      <c r="Q49" s="48"/>
      <c r="R49" s="48"/>
      <c r="S49" s="48"/>
      <c r="T49" s="48"/>
      <c r="U49" s="48"/>
    </row>
    <row r="50" spans="1:21" ht="30.75" customHeight="1" x14ac:dyDescent="0.2">
      <c r="A50" s="48"/>
      <c r="B50" s="1238"/>
      <c r="C50" s="1239"/>
      <c r="D50" s="62"/>
      <c r="E50" s="1220" t="s">
        <v>17</v>
      </c>
      <c r="F50" s="1220"/>
      <c r="G50" s="1220"/>
      <c r="H50" s="1220"/>
      <c r="I50" s="1220"/>
      <c r="J50" s="1221"/>
      <c r="K50" s="63">
        <v>136</v>
      </c>
      <c r="L50" s="64">
        <v>134</v>
      </c>
      <c r="M50" s="64">
        <v>132</v>
      </c>
      <c r="N50" s="64">
        <v>130</v>
      </c>
      <c r="O50" s="65">
        <v>202</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514</v>
      </c>
      <c r="L51" s="64" t="s">
        <v>514</v>
      </c>
      <c r="M51" s="64" t="s">
        <v>514</v>
      </c>
      <c r="N51" s="64" t="s">
        <v>514</v>
      </c>
      <c r="O51" s="65" t="s">
        <v>514</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5118</v>
      </c>
      <c r="L52" s="64">
        <v>5140</v>
      </c>
      <c r="M52" s="64">
        <v>5186</v>
      </c>
      <c r="N52" s="64">
        <v>5120</v>
      </c>
      <c r="O52" s="65">
        <v>5032</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490</v>
      </c>
      <c r="L53" s="69">
        <v>329</v>
      </c>
      <c r="M53" s="69">
        <v>167</v>
      </c>
      <c r="N53" s="69">
        <v>387</v>
      </c>
      <c r="O53" s="70">
        <v>550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iNGDs8NfhJ0HQGPT3EiPXgkp6TtCVqhKFvKUQ58PpWIf2xcM+dH/KfU+2+h3Bz7jHasKpTJTKv5IGRMZ0GRFw==" saltValue="879Gpp3WrVj96XiMS+uN7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56" t="s">
        <v>30</v>
      </c>
      <c r="C41" s="1257"/>
      <c r="D41" s="102"/>
      <c r="E41" s="1258" t="s">
        <v>31</v>
      </c>
      <c r="F41" s="1258"/>
      <c r="G41" s="1258"/>
      <c r="H41" s="1259"/>
      <c r="I41" s="351">
        <v>33820</v>
      </c>
      <c r="J41" s="352">
        <v>33987</v>
      </c>
      <c r="K41" s="352">
        <v>34658</v>
      </c>
      <c r="L41" s="352">
        <v>35088</v>
      </c>
      <c r="M41" s="353">
        <v>35887</v>
      </c>
    </row>
    <row r="42" spans="2:13" ht="27.75" customHeight="1" x14ac:dyDescent="0.2">
      <c r="B42" s="1246"/>
      <c r="C42" s="1247"/>
      <c r="D42" s="103"/>
      <c r="E42" s="1250" t="s">
        <v>32</v>
      </c>
      <c r="F42" s="1250"/>
      <c r="G42" s="1250"/>
      <c r="H42" s="1251"/>
      <c r="I42" s="354">
        <v>1944</v>
      </c>
      <c r="J42" s="355">
        <v>1829</v>
      </c>
      <c r="K42" s="355">
        <v>1715</v>
      </c>
      <c r="L42" s="355">
        <v>1600</v>
      </c>
      <c r="M42" s="356">
        <v>3165</v>
      </c>
    </row>
    <row r="43" spans="2:13" ht="27.75" customHeight="1" x14ac:dyDescent="0.2">
      <c r="B43" s="1246"/>
      <c r="C43" s="1247"/>
      <c r="D43" s="103"/>
      <c r="E43" s="1250" t="s">
        <v>33</v>
      </c>
      <c r="F43" s="1250"/>
      <c r="G43" s="1250"/>
      <c r="H43" s="1251"/>
      <c r="I43" s="354">
        <v>23577</v>
      </c>
      <c r="J43" s="355">
        <v>22052</v>
      </c>
      <c r="K43" s="355">
        <v>20188</v>
      </c>
      <c r="L43" s="355">
        <v>18919</v>
      </c>
      <c r="M43" s="356">
        <v>17427</v>
      </c>
    </row>
    <row r="44" spans="2:13" ht="27.75" customHeight="1" x14ac:dyDescent="0.2">
      <c r="B44" s="1246"/>
      <c r="C44" s="1247"/>
      <c r="D44" s="103"/>
      <c r="E44" s="1250" t="s">
        <v>34</v>
      </c>
      <c r="F44" s="1250"/>
      <c r="G44" s="1250"/>
      <c r="H44" s="1251"/>
      <c r="I44" s="354">
        <v>3868</v>
      </c>
      <c r="J44" s="355">
        <v>3758</v>
      </c>
      <c r="K44" s="355">
        <v>3454</v>
      </c>
      <c r="L44" s="355">
        <v>3067</v>
      </c>
      <c r="M44" s="356">
        <v>2664</v>
      </c>
    </row>
    <row r="45" spans="2:13" ht="27.75" customHeight="1" x14ac:dyDescent="0.2">
      <c r="B45" s="1246"/>
      <c r="C45" s="1247"/>
      <c r="D45" s="103"/>
      <c r="E45" s="1250" t="s">
        <v>35</v>
      </c>
      <c r="F45" s="1250"/>
      <c r="G45" s="1250"/>
      <c r="H45" s="1251"/>
      <c r="I45" s="354">
        <v>6439</v>
      </c>
      <c r="J45" s="355">
        <v>6201</v>
      </c>
      <c r="K45" s="355">
        <v>6465</v>
      </c>
      <c r="L45" s="355">
        <v>6383</v>
      </c>
      <c r="M45" s="356">
        <v>6401</v>
      </c>
    </row>
    <row r="46" spans="2:13" ht="27.75" customHeight="1" x14ac:dyDescent="0.2">
      <c r="B46" s="1246"/>
      <c r="C46" s="1247"/>
      <c r="D46" s="104"/>
      <c r="E46" s="1250" t="s">
        <v>36</v>
      </c>
      <c r="F46" s="1250"/>
      <c r="G46" s="1250"/>
      <c r="H46" s="1251"/>
      <c r="I46" s="354">
        <v>1830</v>
      </c>
      <c r="J46" s="355">
        <v>1540</v>
      </c>
      <c r="K46" s="355">
        <v>1271</v>
      </c>
      <c r="L46" s="355">
        <v>1111</v>
      </c>
      <c r="M46" s="356">
        <v>1022</v>
      </c>
    </row>
    <row r="47" spans="2:13" ht="27.75" customHeight="1" x14ac:dyDescent="0.2">
      <c r="B47" s="1246"/>
      <c r="C47" s="1247"/>
      <c r="D47" s="105"/>
      <c r="E47" s="1260" t="s">
        <v>37</v>
      </c>
      <c r="F47" s="1261"/>
      <c r="G47" s="1261"/>
      <c r="H47" s="1262"/>
      <c r="I47" s="354" t="s">
        <v>514</v>
      </c>
      <c r="J47" s="355" t="s">
        <v>514</v>
      </c>
      <c r="K47" s="355" t="s">
        <v>514</v>
      </c>
      <c r="L47" s="355" t="s">
        <v>514</v>
      </c>
      <c r="M47" s="356" t="s">
        <v>514</v>
      </c>
    </row>
    <row r="48" spans="2:13" ht="27.75" customHeight="1" x14ac:dyDescent="0.2">
      <c r="B48" s="1246"/>
      <c r="C48" s="1247"/>
      <c r="D48" s="103"/>
      <c r="E48" s="1250" t="s">
        <v>38</v>
      </c>
      <c r="F48" s="1250"/>
      <c r="G48" s="1250"/>
      <c r="H48" s="1251"/>
      <c r="I48" s="354" t="s">
        <v>514</v>
      </c>
      <c r="J48" s="355" t="s">
        <v>514</v>
      </c>
      <c r="K48" s="355" t="s">
        <v>514</v>
      </c>
      <c r="L48" s="355" t="s">
        <v>514</v>
      </c>
      <c r="M48" s="356" t="s">
        <v>514</v>
      </c>
    </row>
    <row r="49" spans="2:13" ht="27.75" customHeight="1" x14ac:dyDescent="0.2">
      <c r="B49" s="1248"/>
      <c r="C49" s="1249"/>
      <c r="D49" s="103"/>
      <c r="E49" s="1250" t="s">
        <v>39</v>
      </c>
      <c r="F49" s="1250"/>
      <c r="G49" s="1250"/>
      <c r="H49" s="1251"/>
      <c r="I49" s="354" t="s">
        <v>514</v>
      </c>
      <c r="J49" s="355" t="s">
        <v>514</v>
      </c>
      <c r="K49" s="355" t="s">
        <v>514</v>
      </c>
      <c r="L49" s="355" t="s">
        <v>514</v>
      </c>
      <c r="M49" s="356" t="s">
        <v>514</v>
      </c>
    </row>
    <row r="50" spans="2:13" ht="27.75" customHeight="1" x14ac:dyDescent="0.2">
      <c r="B50" s="1244" t="s">
        <v>40</v>
      </c>
      <c r="C50" s="1245"/>
      <c r="D50" s="106"/>
      <c r="E50" s="1250" t="s">
        <v>41</v>
      </c>
      <c r="F50" s="1250"/>
      <c r="G50" s="1250"/>
      <c r="H50" s="1251"/>
      <c r="I50" s="354">
        <v>4078</v>
      </c>
      <c r="J50" s="355">
        <v>4667</v>
      </c>
      <c r="K50" s="355">
        <v>5457</v>
      </c>
      <c r="L50" s="355">
        <v>4834</v>
      </c>
      <c r="M50" s="356">
        <v>5891</v>
      </c>
    </row>
    <row r="51" spans="2:13" ht="27.75" customHeight="1" x14ac:dyDescent="0.2">
      <c r="B51" s="1246"/>
      <c r="C51" s="1247"/>
      <c r="D51" s="103"/>
      <c r="E51" s="1250" t="s">
        <v>42</v>
      </c>
      <c r="F51" s="1250"/>
      <c r="G51" s="1250"/>
      <c r="H51" s="1251"/>
      <c r="I51" s="354">
        <v>15426</v>
      </c>
      <c r="J51" s="355">
        <v>15454</v>
      </c>
      <c r="K51" s="355">
        <v>15686</v>
      </c>
      <c r="L51" s="355">
        <v>15142</v>
      </c>
      <c r="M51" s="356">
        <v>14531</v>
      </c>
    </row>
    <row r="52" spans="2:13" ht="27.75" customHeight="1" x14ac:dyDescent="0.2">
      <c r="B52" s="1248"/>
      <c r="C52" s="1249"/>
      <c r="D52" s="103"/>
      <c r="E52" s="1250" t="s">
        <v>43</v>
      </c>
      <c r="F52" s="1250"/>
      <c r="G52" s="1250"/>
      <c r="H52" s="1251"/>
      <c r="I52" s="354">
        <v>42720</v>
      </c>
      <c r="J52" s="355">
        <v>42333</v>
      </c>
      <c r="K52" s="355">
        <v>42003</v>
      </c>
      <c r="L52" s="355">
        <v>41453</v>
      </c>
      <c r="M52" s="356">
        <v>40608</v>
      </c>
    </row>
    <row r="53" spans="2:13" ht="27.75" customHeight="1" thickBot="1" x14ac:dyDescent="0.25">
      <c r="B53" s="1252" t="s">
        <v>44</v>
      </c>
      <c r="C53" s="1253"/>
      <c r="D53" s="107"/>
      <c r="E53" s="1254" t="s">
        <v>45</v>
      </c>
      <c r="F53" s="1254"/>
      <c r="G53" s="1254"/>
      <c r="H53" s="1255"/>
      <c r="I53" s="357">
        <v>9254</v>
      </c>
      <c r="J53" s="358">
        <v>6913</v>
      </c>
      <c r="K53" s="358">
        <v>4604</v>
      </c>
      <c r="L53" s="358">
        <v>4739</v>
      </c>
      <c r="M53" s="359">
        <v>5533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e+RuVoEmT+2kMUUNW1EVhTRSinGH/8JEFgah1O2tqrtxV/giUJUGdxVBW40aKNpFWmV3RM+tIIblJRikEoj16Q==" saltValue="9nQYNbPmkcsW/FLbZVIp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557</v>
      </c>
      <c r="G54" s="116" t="s">
        <v>558</v>
      </c>
      <c r="H54" s="117" t="s">
        <v>559</v>
      </c>
    </row>
    <row r="55" spans="2:8" ht="52.5" customHeight="1" x14ac:dyDescent="0.2">
      <c r="B55" s="118"/>
      <c r="C55" s="1271" t="s">
        <v>48</v>
      </c>
      <c r="D55" s="1271"/>
      <c r="E55" s="1272"/>
      <c r="F55" s="119">
        <v>3237</v>
      </c>
      <c r="G55" s="119">
        <v>2346</v>
      </c>
      <c r="H55" s="120">
        <v>3477</v>
      </c>
    </row>
    <row r="56" spans="2:8" ht="52.5" customHeight="1" x14ac:dyDescent="0.2">
      <c r="B56" s="121"/>
      <c r="C56" s="1273" t="s">
        <v>49</v>
      </c>
      <c r="D56" s="1273"/>
      <c r="E56" s="1274"/>
      <c r="F56" s="122" t="s">
        <v>514</v>
      </c>
      <c r="G56" s="122" t="s">
        <v>514</v>
      </c>
      <c r="H56" s="123" t="s">
        <v>514</v>
      </c>
    </row>
    <row r="57" spans="2:8" ht="53.25" customHeight="1" x14ac:dyDescent="0.2">
      <c r="B57" s="121"/>
      <c r="C57" s="1275" t="s">
        <v>50</v>
      </c>
      <c r="D57" s="1275"/>
      <c r="E57" s="1276"/>
      <c r="F57" s="124">
        <v>943</v>
      </c>
      <c r="G57" s="124">
        <v>1405</v>
      </c>
      <c r="H57" s="125">
        <v>1324</v>
      </c>
    </row>
    <row r="58" spans="2:8" ht="45.75" customHeight="1" x14ac:dyDescent="0.2">
      <c r="B58" s="126"/>
      <c r="C58" s="1263" t="s">
        <v>588</v>
      </c>
      <c r="D58" s="1264"/>
      <c r="E58" s="1265"/>
      <c r="F58" s="127">
        <v>573</v>
      </c>
      <c r="G58" s="127">
        <v>614</v>
      </c>
      <c r="H58" s="128">
        <v>490</v>
      </c>
    </row>
    <row r="59" spans="2:8" ht="45.75" customHeight="1" x14ac:dyDescent="0.2">
      <c r="B59" s="126"/>
      <c r="C59" s="1263" t="s">
        <v>589</v>
      </c>
      <c r="D59" s="1264"/>
      <c r="E59" s="1265"/>
      <c r="F59" s="127" t="s">
        <v>593</v>
      </c>
      <c r="G59" s="127">
        <v>350</v>
      </c>
      <c r="H59" s="128">
        <v>335</v>
      </c>
    </row>
    <row r="60" spans="2:8" ht="45.75" customHeight="1" x14ac:dyDescent="0.2">
      <c r="B60" s="126"/>
      <c r="C60" s="1263" t="s">
        <v>590</v>
      </c>
      <c r="D60" s="1264"/>
      <c r="E60" s="1265"/>
      <c r="F60" s="127">
        <v>167</v>
      </c>
      <c r="G60" s="127">
        <v>200</v>
      </c>
      <c r="H60" s="128">
        <v>221</v>
      </c>
    </row>
    <row r="61" spans="2:8" ht="45.75" customHeight="1" x14ac:dyDescent="0.2">
      <c r="B61" s="126"/>
      <c r="C61" s="1263" t="s">
        <v>591</v>
      </c>
      <c r="D61" s="1264"/>
      <c r="E61" s="1265"/>
      <c r="F61" s="127">
        <v>110</v>
      </c>
      <c r="G61" s="127">
        <v>151</v>
      </c>
      <c r="H61" s="128">
        <v>189</v>
      </c>
    </row>
    <row r="62" spans="2:8" ht="45.75" customHeight="1" thickBot="1" x14ac:dyDescent="0.25">
      <c r="B62" s="129"/>
      <c r="C62" s="1266" t="s">
        <v>592</v>
      </c>
      <c r="D62" s="1267"/>
      <c r="E62" s="1268"/>
      <c r="F62" s="130">
        <v>65</v>
      </c>
      <c r="G62" s="130">
        <v>64</v>
      </c>
      <c r="H62" s="131">
        <v>63</v>
      </c>
    </row>
    <row r="63" spans="2:8" ht="52.5" customHeight="1" thickBot="1" x14ac:dyDescent="0.25">
      <c r="B63" s="132"/>
      <c r="C63" s="1269" t="s">
        <v>51</v>
      </c>
      <c r="D63" s="1269"/>
      <c r="E63" s="1270"/>
      <c r="F63" s="133">
        <v>4181</v>
      </c>
      <c r="G63" s="133">
        <v>3751</v>
      </c>
      <c r="H63" s="134">
        <v>4801</v>
      </c>
    </row>
    <row r="64" spans="2:8" ht="13.2" x14ac:dyDescent="0.2"/>
  </sheetData>
  <sheetProtection algorithmName="SHA-512" hashValue="HL91LVvuCQOv/OU9oMFgiCjHkFs1zjSKIRX8obEvbPPgewUXXc4qNvXQy2gnLnVfD38mkhDWoEzhlAoScJ7snA==" saltValue="eE+yDrmESoXIB/sYQBWj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605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597</v>
      </c>
    </row>
    <row r="50" spans="1:109" ht="13.2" x14ac:dyDescent="0.2">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2">
      <c r="B51" s="376"/>
      <c r="G51" s="1295"/>
      <c r="H51" s="1295"/>
      <c r="I51" s="1296"/>
      <c r="J51" s="1296"/>
      <c r="K51" s="1294"/>
      <c r="L51" s="1294"/>
      <c r="M51" s="1294"/>
      <c r="N51" s="1294"/>
      <c r="AM51" s="385"/>
      <c r="AN51" s="1284" t="s">
        <v>598</v>
      </c>
      <c r="AO51" s="1284"/>
      <c r="AP51" s="1284"/>
      <c r="AQ51" s="1284"/>
      <c r="AR51" s="1284"/>
      <c r="AS51" s="1284"/>
      <c r="AT51" s="1284"/>
      <c r="AU51" s="1284"/>
      <c r="AV51" s="1284"/>
      <c r="AW51" s="1284"/>
      <c r="AX51" s="1284"/>
      <c r="AY51" s="1284"/>
      <c r="AZ51" s="1284"/>
      <c r="BA51" s="1284"/>
      <c r="BB51" s="1284" t="s">
        <v>599</v>
      </c>
      <c r="BC51" s="1284"/>
      <c r="BD51" s="1284"/>
      <c r="BE51" s="1284"/>
      <c r="BF51" s="1284"/>
      <c r="BG51" s="1284"/>
      <c r="BH51" s="1284"/>
      <c r="BI51" s="1284"/>
      <c r="BJ51" s="1284"/>
      <c r="BK51" s="1284"/>
      <c r="BL51" s="1284"/>
      <c r="BM51" s="1284"/>
      <c r="BN51" s="1284"/>
      <c r="BO51" s="1284"/>
      <c r="BP51" s="1283"/>
      <c r="BQ51" s="1282"/>
      <c r="BR51" s="1282"/>
      <c r="BS51" s="1282"/>
      <c r="BT51" s="1282"/>
      <c r="BU51" s="1282"/>
      <c r="BV51" s="1282"/>
      <c r="BW51" s="1282"/>
      <c r="BX51" s="1283"/>
      <c r="BY51" s="1282"/>
      <c r="BZ51" s="1282"/>
      <c r="CA51" s="1282"/>
      <c r="CB51" s="1282"/>
      <c r="CC51" s="1282"/>
      <c r="CD51" s="1282"/>
      <c r="CE51" s="1282"/>
      <c r="CF51" s="1282">
        <v>17.600000000000001</v>
      </c>
      <c r="CG51" s="1282"/>
      <c r="CH51" s="1282"/>
      <c r="CI51" s="1282"/>
      <c r="CJ51" s="1282"/>
      <c r="CK51" s="1282"/>
      <c r="CL51" s="1282"/>
      <c r="CM51" s="1282"/>
      <c r="CN51" s="1282">
        <v>17.5</v>
      </c>
      <c r="CO51" s="1282"/>
      <c r="CP51" s="1282"/>
      <c r="CQ51" s="1282"/>
      <c r="CR51" s="1282"/>
      <c r="CS51" s="1282"/>
      <c r="CT51" s="1282"/>
      <c r="CU51" s="1282"/>
      <c r="CV51" s="1282">
        <v>19.3</v>
      </c>
      <c r="CW51" s="1282"/>
      <c r="CX51" s="1282"/>
      <c r="CY51" s="1282"/>
      <c r="CZ51" s="1282"/>
      <c r="DA51" s="1282"/>
      <c r="DB51" s="1282"/>
      <c r="DC51" s="1282"/>
    </row>
    <row r="52" spans="1:109" ht="13.2" x14ac:dyDescent="0.2">
      <c r="B52" s="376"/>
      <c r="G52" s="1295"/>
      <c r="H52" s="1295"/>
      <c r="I52" s="1296"/>
      <c r="J52" s="1296"/>
      <c r="K52" s="1294"/>
      <c r="L52" s="1294"/>
      <c r="M52" s="1294"/>
      <c r="N52" s="1294"/>
      <c r="AM52" s="385"/>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5"/>
      <c r="H53" s="1295"/>
      <c r="I53" s="1277"/>
      <c r="J53" s="1277"/>
      <c r="K53" s="1294"/>
      <c r="L53" s="1294"/>
      <c r="M53" s="1294"/>
      <c r="N53" s="1294"/>
      <c r="AM53" s="385"/>
      <c r="AN53" s="1284"/>
      <c r="AO53" s="1284"/>
      <c r="AP53" s="1284"/>
      <c r="AQ53" s="1284"/>
      <c r="AR53" s="1284"/>
      <c r="AS53" s="1284"/>
      <c r="AT53" s="1284"/>
      <c r="AU53" s="1284"/>
      <c r="AV53" s="1284"/>
      <c r="AW53" s="1284"/>
      <c r="AX53" s="1284"/>
      <c r="AY53" s="1284"/>
      <c r="AZ53" s="1284"/>
      <c r="BA53" s="1284"/>
      <c r="BB53" s="1284" t="s">
        <v>600</v>
      </c>
      <c r="BC53" s="1284"/>
      <c r="BD53" s="1284"/>
      <c r="BE53" s="1284"/>
      <c r="BF53" s="1284"/>
      <c r="BG53" s="1284"/>
      <c r="BH53" s="1284"/>
      <c r="BI53" s="1284"/>
      <c r="BJ53" s="1284"/>
      <c r="BK53" s="1284"/>
      <c r="BL53" s="1284"/>
      <c r="BM53" s="1284"/>
      <c r="BN53" s="1284"/>
      <c r="BO53" s="1284"/>
      <c r="BP53" s="1283"/>
      <c r="BQ53" s="1282"/>
      <c r="BR53" s="1282"/>
      <c r="BS53" s="1282"/>
      <c r="BT53" s="1282"/>
      <c r="BU53" s="1282"/>
      <c r="BV53" s="1282"/>
      <c r="BW53" s="1282"/>
      <c r="BX53" s="1283"/>
      <c r="BY53" s="1282"/>
      <c r="BZ53" s="1282"/>
      <c r="CA53" s="1282"/>
      <c r="CB53" s="1282"/>
      <c r="CC53" s="1282"/>
      <c r="CD53" s="1282"/>
      <c r="CE53" s="1282"/>
      <c r="CF53" s="1282">
        <v>57.3</v>
      </c>
      <c r="CG53" s="1282"/>
      <c r="CH53" s="1282"/>
      <c r="CI53" s="1282"/>
      <c r="CJ53" s="1282"/>
      <c r="CK53" s="1282"/>
      <c r="CL53" s="1282"/>
      <c r="CM53" s="1282"/>
      <c r="CN53" s="1282">
        <v>58.4</v>
      </c>
      <c r="CO53" s="1282"/>
      <c r="CP53" s="1282"/>
      <c r="CQ53" s="1282"/>
      <c r="CR53" s="1282"/>
      <c r="CS53" s="1282"/>
      <c r="CT53" s="1282"/>
      <c r="CU53" s="1282"/>
      <c r="CV53" s="1282">
        <v>59.2</v>
      </c>
      <c r="CW53" s="1282"/>
      <c r="CX53" s="1282"/>
      <c r="CY53" s="1282"/>
      <c r="CZ53" s="1282"/>
      <c r="DA53" s="1282"/>
      <c r="DB53" s="1282"/>
      <c r="DC53" s="1282"/>
    </row>
    <row r="54" spans="1:109" ht="13.2" x14ac:dyDescent="0.2">
      <c r="A54" s="384"/>
      <c r="B54" s="376"/>
      <c r="G54" s="1295"/>
      <c r="H54" s="1295"/>
      <c r="I54" s="1277"/>
      <c r="J54" s="1277"/>
      <c r="K54" s="1294"/>
      <c r="L54" s="1294"/>
      <c r="M54" s="1294"/>
      <c r="N54" s="1294"/>
      <c r="AM54" s="385"/>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77"/>
      <c r="H55" s="1277"/>
      <c r="I55" s="1277"/>
      <c r="J55" s="1277"/>
      <c r="K55" s="1294"/>
      <c r="L55" s="1294"/>
      <c r="M55" s="1294"/>
      <c r="N55" s="1294"/>
      <c r="AN55" s="1281" t="s">
        <v>601</v>
      </c>
      <c r="AO55" s="1281"/>
      <c r="AP55" s="1281"/>
      <c r="AQ55" s="1281"/>
      <c r="AR55" s="1281"/>
      <c r="AS55" s="1281"/>
      <c r="AT55" s="1281"/>
      <c r="AU55" s="1281"/>
      <c r="AV55" s="1281"/>
      <c r="AW55" s="1281"/>
      <c r="AX55" s="1281"/>
      <c r="AY55" s="1281"/>
      <c r="AZ55" s="1281"/>
      <c r="BA55" s="1281"/>
      <c r="BB55" s="1284" t="s">
        <v>599</v>
      </c>
      <c r="BC55" s="1284"/>
      <c r="BD55" s="1284"/>
      <c r="BE55" s="1284"/>
      <c r="BF55" s="1284"/>
      <c r="BG55" s="1284"/>
      <c r="BH55" s="1284"/>
      <c r="BI55" s="1284"/>
      <c r="BJ55" s="1284"/>
      <c r="BK55" s="1284"/>
      <c r="BL55" s="1284"/>
      <c r="BM55" s="1284"/>
      <c r="BN55" s="1284"/>
      <c r="BO55" s="1284"/>
      <c r="BP55" s="1283"/>
      <c r="BQ55" s="1282"/>
      <c r="BR55" s="1282"/>
      <c r="BS55" s="1282"/>
      <c r="BT55" s="1282"/>
      <c r="BU55" s="1282"/>
      <c r="BV55" s="1282"/>
      <c r="BW55" s="1282"/>
      <c r="BX55" s="1283"/>
      <c r="BY55" s="1282"/>
      <c r="BZ55" s="1282"/>
      <c r="CA55" s="1282"/>
      <c r="CB55" s="1282"/>
      <c r="CC55" s="1282"/>
      <c r="CD55" s="1282"/>
      <c r="CE55" s="1282"/>
      <c r="CF55" s="1282">
        <v>11.2</v>
      </c>
      <c r="CG55" s="1282"/>
      <c r="CH55" s="1282"/>
      <c r="CI55" s="1282"/>
      <c r="CJ55" s="1282"/>
      <c r="CK55" s="1282"/>
      <c r="CL55" s="1282"/>
      <c r="CM55" s="1282"/>
      <c r="CN55" s="1282">
        <v>7.1</v>
      </c>
      <c r="CO55" s="1282"/>
      <c r="CP55" s="1282"/>
      <c r="CQ55" s="1282"/>
      <c r="CR55" s="1282"/>
      <c r="CS55" s="1282"/>
      <c r="CT55" s="1282"/>
      <c r="CU55" s="1282"/>
      <c r="CV55" s="1282">
        <v>5</v>
      </c>
      <c r="CW55" s="1282"/>
      <c r="CX55" s="1282"/>
      <c r="CY55" s="1282"/>
      <c r="CZ55" s="1282"/>
      <c r="DA55" s="1282"/>
      <c r="DB55" s="1282"/>
      <c r="DC55" s="1282"/>
    </row>
    <row r="56" spans="1:109" ht="13.2" x14ac:dyDescent="0.2">
      <c r="A56" s="384"/>
      <c r="B56" s="376"/>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77"/>
      <c r="H57" s="1277"/>
      <c r="I57" s="1297"/>
      <c r="J57" s="1297"/>
      <c r="K57" s="1294"/>
      <c r="L57" s="1294"/>
      <c r="M57" s="1294"/>
      <c r="N57" s="1294"/>
      <c r="AM57" s="370"/>
      <c r="AN57" s="1281"/>
      <c r="AO57" s="1281"/>
      <c r="AP57" s="1281"/>
      <c r="AQ57" s="1281"/>
      <c r="AR57" s="1281"/>
      <c r="AS57" s="1281"/>
      <c r="AT57" s="1281"/>
      <c r="AU57" s="1281"/>
      <c r="AV57" s="1281"/>
      <c r="AW57" s="1281"/>
      <c r="AX57" s="1281"/>
      <c r="AY57" s="1281"/>
      <c r="AZ57" s="1281"/>
      <c r="BA57" s="1281"/>
      <c r="BB57" s="1284" t="s">
        <v>600</v>
      </c>
      <c r="BC57" s="1284"/>
      <c r="BD57" s="1284"/>
      <c r="BE57" s="1284"/>
      <c r="BF57" s="1284"/>
      <c r="BG57" s="1284"/>
      <c r="BH57" s="1284"/>
      <c r="BI57" s="1284"/>
      <c r="BJ57" s="1284"/>
      <c r="BK57" s="1284"/>
      <c r="BL57" s="1284"/>
      <c r="BM57" s="1284"/>
      <c r="BN57" s="1284"/>
      <c r="BO57" s="1284"/>
      <c r="BP57" s="1283"/>
      <c r="BQ57" s="1282"/>
      <c r="BR57" s="1282"/>
      <c r="BS57" s="1282"/>
      <c r="BT57" s="1282"/>
      <c r="BU57" s="1282"/>
      <c r="BV57" s="1282"/>
      <c r="BW57" s="1282"/>
      <c r="BX57" s="1283"/>
      <c r="BY57" s="1282"/>
      <c r="BZ57" s="1282"/>
      <c r="CA57" s="1282"/>
      <c r="CB57" s="1282"/>
      <c r="CC57" s="1282"/>
      <c r="CD57" s="1282"/>
      <c r="CE57" s="1282"/>
      <c r="CF57" s="1282">
        <v>60.2</v>
      </c>
      <c r="CG57" s="1282"/>
      <c r="CH57" s="1282"/>
      <c r="CI57" s="1282"/>
      <c r="CJ57" s="1282"/>
      <c r="CK57" s="1282"/>
      <c r="CL57" s="1282"/>
      <c r="CM57" s="1282"/>
      <c r="CN57" s="1282">
        <v>61</v>
      </c>
      <c r="CO57" s="1282"/>
      <c r="CP57" s="1282"/>
      <c r="CQ57" s="1282"/>
      <c r="CR57" s="1282"/>
      <c r="CS57" s="1282"/>
      <c r="CT57" s="1282"/>
      <c r="CU57" s="1282"/>
      <c r="CV57" s="1282">
        <v>62.1</v>
      </c>
      <c r="CW57" s="1282"/>
      <c r="CX57" s="1282"/>
      <c r="CY57" s="1282"/>
      <c r="CZ57" s="1282"/>
      <c r="DA57" s="1282"/>
      <c r="DB57" s="1282"/>
      <c r="DC57" s="1282"/>
      <c r="DD57" s="389"/>
      <c r="DE57" s="388"/>
    </row>
    <row r="58" spans="1:109" s="384" customFormat="1" ht="13.2" x14ac:dyDescent="0.2">
      <c r="A58" s="370"/>
      <c r="B58" s="388"/>
      <c r="G58" s="1277"/>
      <c r="H58" s="1277"/>
      <c r="I58" s="1297"/>
      <c r="J58" s="1297"/>
      <c r="K58" s="1294"/>
      <c r="L58" s="1294"/>
      <c r="M58" s="1294"/>
      <c r="N58" s="1294"/>
      <c r="AM58" s="370"/>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602</v>
      </c>
    </row>
    <row r="64" spans="1:109" ht="13.2" x14ac:dyDescent="0.2">
      <c r="B64" s="376"/>
      <c r="G64" s="383"/>
      <c r="I64" s="396"/>
      <c r="J64" s="396"/>
      <c r="K64" s="396"/>
      <c r="L64" s="396"/>
      <c r="M64" s="396"/>
      <c r="N64" s="397"/>
      <c r="AM64" s="383"/>
      <c r="AN64" s="383" t="s">
        <v>596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597</v>
      </c>
    </row>
    <row r="72" spans="2:107" ht="13.2" x14ac:dyDescent="0.2">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ht="13.2" x14ac:dyDescent="0.2">
      <c r="B73" s="376"/>
      <c r="G73" s="1295"/>
      <c r="H73" s="1295"/>
      <c r="I73" s="1295"/>
      <c r="J73" s="1295"/>
      <c r="K73" s="1298"/>
      <c r="L73" s="1298"/>
      <c r="M73" s="1298"/>
      <c r="N73" s="1298"/>
      <c r="AM73" s="385"/>
      <c r="AN73" s="1284" t="s">
        <v>598</v>
      </c>
      <c r="AO73" s="1284"/>
      <c r="AP73" s="1284"/>
      <c r="AQ73" s="1284"/>
      <c r="AR73" s="1284"/>
      <c r="AS73" s="1284"/>
      <c r="AT73" s="1284"/>
      <c r="AU73" s="1284"/>
      <c r="AV73" s="1284"/>
      <c r="AW73" s="1284"/>
      <c r="AX73" s="1284"/>
      <c r="AY73" s="1284"/>
      <c r="AZ73" s="1284"/>
      <c r="BA73" s="1284"/>
      <c r="BB73" s="1284" t="s">
        <v>599</v>
      </c>
      <c r="BC73" s="1284"/>
      <c r="BD73" s="1284"/>
      <c r="BE73" s="1284"/>
      <c r="BF73" s="1284"/>
      <c r="BG73" s="1284"/>
      <c r="BH73" s="1284"/>
      <c r="BI73" s="1284"/>
      <c r="BJ73" s="1284"/>
      <c r="BK73" s="1284"/>
      <c r="BL73" s="1284"/>
      <c r="BM73" s="1284"/>
      <c r="BN73" s="1284"/>
      <c r="BO73" s="1284"/>
      <c r="BP73" s="1282">
        <v>36</v>
      </c>
      <c r="BQ73" s="1282"/>
      <c r="BR73" s="1282"/>
      <c r="BS73" s="1282"/>
      <c r="BT73" s="1282"/>
      <c r="BU73" s="1282"/>
      <c r="BV73" s="1282"/>
      <c r="BW73" s="1282"/>
      <c r="BX73" s="1282">
        <v>26.7</v>
      </c>
      <c r="BY73" s="1282"/>
      <c r="BZ73" s="1282"/>
      <c r="CA73" s="1282"/>
      <c r="CB73" s="1282"/>
      <c r="CC73" s="1282"/>
      <c r="CD73" s="1282"/>
      <c r="CE73" s="1282"/>
      <c r="CF73" s="1282">
        <v>17.600000000000001</v>
      </c>
      <c r="CG73" s="1282"/>
      <c r="CH73" s="1282"/>
      <c r="CI73" s="1282"/>
      <c r="CJ73" s="1282"/>
      <c r="CK73" s="1282"/>
      <c r="CL73" s="1282"/>
      <c r="CM73" s="1282"/>
      <c r="CN73" s="1282">
        <v>17.5</v>
      </c>
      <c r="CO73" s="1282"/>
      <c r="CP73" s="1282"/>
      <c r="CQ73" s="1282"/>
      <c r="CR73" s="1282"/>
      <c r="CS73" s="1282"/>
      <c r="CT73" s="1282"/>
      <c r="CU73" s="1282"/>
      <c r="CV73" s="1282">
        <v>19.3</v>
      </c>
      <c r="CW73" s="1282"/>
      <c r="CX73" s="1282"/>
      <c r="CY73" s="1282"/>
      <c r="CZ73" s="1282"/>
      <c r="DA73" s="1282"/>
      <c r="DB73" s="1282"/>
      <c r="DC73" s="1282"/>
    </row>
    <row r="74" spans="2:107" ht="13.2" x14ac:dyDescent="0.2">
      <c r="B74" s="376"/>
      <c r="G74" s="1295"/>
      <c r="H74" s="1295"/>
      <c r="I74" s="1295"/>
      <c r="J74" s="1295"/>
      <c r="K74" s="1298"/>
      <c r="L74" s="1298"/>
      <c r="M74" s="1298"/>
      <c r="N74" s="1298"/>
      <c r="AM74" s="385"/>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5"/>
      <c r="H75" s="1295"/>
      <c r="I75" s="1277"/>
      <c r="J75" s="1277"/>
      <c r="K75" s="1294"/>
      <c r="L75" s="1294"/>
      <c r="M75" s="1294"/>
      <c r="N75" s="1294"/>
      <c r="AM75" s="385"/>
      <c r="AN75" s="1284"/>
      <c r="AO75" s="1284"/>
      <c r="AP75" s="1284"/>
      <c r="AQ75" s="1284"/>
      <c r="AR75" s="1284"/>
      <c r="AS75" s="1284"/>
      <c r="AT75" s="1284"/>
      <c r="AU75" s="1284"/>
      <c r="AV75" s="1284"/>
      <c r="AW75" s="1284"/>
      <c r="AX75" s="1284"/>
      <c r="AY75" s="1284"/>
      <c r="AZ75" s="1284"/>
      <c r="BA75" s="1284"/>
      <c r="BB75" s="1284" t="s">
        <v>603</v>
      </c>
      <c r="BC75" s="1284"/>
      <c r="BD75" s="1284"/>
      <c r="BE75" s="1284"/>
      <c r="BF75" s="1284"/>
      <c r="BG75" s="1284"/>
      <c r="BH75" s="1284"/>
      <c r="BI75" s="1284"/>
      <c r="BJ75" s="1284"/>
      <c r="BK75" s="1284"/>
      <c r="BL75" s="1284"/>
      <c r="BM75" s="1284"/>
      <c r="BN75" s="1284"/>
      <c r="BO75" s="1284"/>
      <c r="BP75" s="1282">
        <v>3.1</v>
      </c>
      <c r="BQ75" s="1282"/>
      <c r="BR75" s="1282"/>
      <c r="BS75" s="1282"/>
      <c r="BT75" s="1282"/>
      <c r="BU75" s="1282"/>
      <c r="BV75" s="1282"/>
      <c r="BW75" s="1282"/>
      <c r="BX75" s="1282">
        <v>2.2000000000000002</v>
      </c>
      <c r="BY75" s="1282"/>
      <c r="BZ75" s="1282"/>
      <c r="CA75" s="1282"/>
      <c r="CB75" s="1282"/>
      <c r="CC75" s="1282"/>
      <c r="CD75" s="1282"/>
      <c r="CE75" s="1282"/>
      <c r="CF75" s="1282">
        <v>1.2</v>
      </c>
      <c r="CG75" s="1282"/>
      <c r="CH75" s="1282"/>
      <c r="CI75" s="1282"/>
      <c r="CJ75" s="1282"/>
      <c r="CK75" s="1282"/>
      <c r="CL75" s="1282"/>
      <c r="CM75" s="1282"/>
      <c r="CN75" s="1282">
        <v>1.1000000000000001</v>
      </c>
      <c r="CO75" s="1282"/>
      <c r="CP75" s="1282"/>
      <c r="CQ75" s="1282"/>
      <c r="CR75" s="1282"/>
      <c r="CS75" s="1282"/>
      <c r="CT75" s="1282"/>
      <c r="CU75" s="1282"/>
      <c r="CV75" s="1282">
        <v>1.3</v>
      </c>
      <c r="CW75" s="1282"/>
      <c r="CX75" s="1282"/>
      <c r="CY75" s="1282"/>
      <c r="CZ75" s="1282"/>
      <c r="DA75" s="1282"/>
      <c r="DB75" s="1282"/>
      <c r="DC75" s="1282"/>
    </row>
    <row r="76" spans="2:107" ht="13.2" x14ac:dyDescent="0.2">
      <c r="B76" s="376"/>
      <c r="G76" s="1295"/>
      <c r="H76" s="1295"/>
      <c r="I76" s="1277"/>
      <c r="J76" s="1277"/>
      <c r="K76" s="1294"/>
      <c r="L76" s="1294"/>
      <c r="M76" s="1294"/>
      <c r="N76" s="1294"/>
      <c r="AM76" s="385"/>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77"/>
      <c r="H77" s="1277"/>
      <c r="I77" s="1277"/>
      <c r="J77" s="1277"/>
      <c r="K77" s="1298"/>
      <c r="L77" s="1298"/>
      <c r="M77" s="1298"/>
      <c r="N77" s="1298"/>
      <c r="AN77" s="1281" t="s">
        <v>601</v>
      </c>
      <c r="AO77" s="1281"/>
      <c r="AP77" s="1281"/>
      <c r="AQ77" s="1281"/>
      <c r="AR77" s="1281"/>
      <c r="AS77" s="1281"/>
      <c r="AT77" s="1281"/>
      <c r="AU77" s="1281"/>
      <c r="AV77" s="1281"/>
      <c r="AW77" s="1281"/>
      <c r="AX77" s="1281"/>
      <c r="AY77" s="1281"/>
      <c r="AZ77" s="1281"/>
      <c r="BA77" s="1281"/>
      <c r="BB77" s="1284" t="s">
        <v>599</v>
      </c>
      <c r="BC77" s="1284"/>
      <c r="BD77" s="1284"/>
      <c r="BE77" s="1284"/>
      <c r="BF77" s="1284"/>
      <c r="BG77" s="1284"/>
      <c r="BH77" s="1284"/>
      <c r="BI77" s="1284"/>
      <c r="BJ77" s="1284"/>
      <c r="BK77" s="1284"/>
      <c r="BL77" s="1284"/>
      <c r="BM77" s="1284"/>
      <c r="BN77" s="1284"/>
      <c r="BO77" s="1284"/>
      <c r="BP77" s="1282">
        <v>17.399999999999999</v>
      </c>
      <c r="BQ77" s="1282"/>
      <c r="BR77" s="1282"/>
      <c r="BS77" s="1282"/>
      <c r="BT77" s="1282"/>
      <c r="BU77" s="1282"/>
      <c r="BV77" s="1282"/>
      <c r="BW77" s="1282"/>
      <c r="BX77" s="1282">
        <v>12.1</v>
      </c>
      <c r="BY77" s="1282"/>
      <c r="BZ77" s="1282"/>
      <c r="CA77" s="1282"/>
      <c r="CB77" s="1282"/>
      <c r="CC77" s="1282"/>
      <c r="CD77" s="1282"/>
      <c r="CE77" s="1282"/>
      <c r="CF77" s="1282">
        <v>11.2</v>
      </c>
      <c r="CG77" s="1282"/>
      <c r="CH77" s="1282"/>
      <c r="CI77" s="1282"/>
      <c r="CJ77" s="1282"/>
      <c r="CK77" s="1282"/>
      <c r="CL77" s="1282"/>
      <c r="CM77" s="1282"/>
      <c r="CN77" s="1282">
        <v>7.1</v>
      </c>
      <c r="CO77" s="1282"/>
      <c r="CP77" s="1282"/>
      <c r="CQ77" s="1282"/>
      <c r="CR77" s="1282"/>
      <c r="CS77" s="1282"/>
      <c r="CT77" s="1282"/>
      <c r="CU77" s="1282"/>
      <c r="CV77" s="1282">
        <v>5</v>
      </c>
      <c r="CW77" s="1282"/>
      <c r="CX77" s="1282"/>
      <c r="CY77" s="1282"/>
      <c r="CZ77" s="1282"/>
      <c r="DA77" s="1282"/>
      <c r="DB77" s="1282"/>
      <c r="DC77" s="1282"/>
    </row>
    <row r="78" spans="2:107" ht="13.2" x14ac:dyDescent="0.2">
      <c r="B78" s="376"/>
      <c r="G78" s="1277"/>
      <c r="H78" s="1277"/>
      <c r="I78" s="1277"/>
      <c r="J78" s="1277"/>
      <c r="K78" s="1298"/>
      <c r="L78" s="1298"/>
      <c r="M78" s="1298"/>
      <c r="N78" s="129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77"/>
      <c r="H79" s="1277"/>
      <c r="I79" s="1297"/>
      <c r="J79" s="1297"/>
      <c r="K79" s="1299"/>
      <c r="L79" s="1299"/>
      <c r="M79" s="1299"/>
      <c r="N79" s="1299"/>
      <c r="AN79" s="1281"/>
      <c r="AO79" s="1281"/>
      <c r="AP79" s="1281"/>
      <c r="AQ79" s="1281"/>
      <c r="AR79" s="1281"/>
      <c r="AS79" s="1281"/>
      <c r="AT79" s="1281"/>
      <c r="AU79" s="1281"/>
      <c r="AV79" s="1281"/>
      <c r="AW79" s="1281"/>
      <c r="AX79" s="1281"/>
      <c r="AY79" s="1281"/>
      <c r="AZ79" s="1281"/>
      <c r="BA79" s="1281"/>
      <c r="BB79" s="1284" t="s">
        <v>603</v>
      </c>
      <c r="BC79" s="1284"/>
      <c r="BD79" s="1284"/>
      <c r="BE79" s="1284"/>
      <c r="BF79" s="1284"/>
      <c r="BG79" s="1284"/>
      <c r="BH79" s="1284"/>
      <c r="BI79" s="1284"/>
      <c r="BJ79" s="1284"/>
      <c r="BK79" s="1284"/>
      <c r="BL79" s="1284"/>
      <c r="BM79" s="1284"/>
      <c r="BN79" s="1284"/>
      <c r="BO79" s="1284"/>
      <c r="BP79" s="1282">
        <v>3.6</v>
      </c>
      <c r="BQ79" s="1282"/>
      <c r="BR79" s="1282"/>
      <c r="BS79" s="1282"/>
      <c r="BT79" s="1282"/>
      <c r="BU79" s="1282"/>
      <c r="BV79" s="1282"/>
      <c r="BW79" s="1282"/>
      <c r="BX79" s="1282">
        <v>3.5</v>
      </c>
      <c r="BY79" s="1282"/>
      <c r="BZ79" s="1282"/>
      <c r="CA79" s="1282"/>
      <c r="CB79" s="1282"/>
      <c r="CC79" s="1282"/>
      <c r="CD79" s="1282"/>
      <c r="CE79" s="1282"/>
      <c r="CF79" s="1282">
        <v>3.5</v>
      </c>
      <c r="CG79" s="1282"/>
      <c r="CH79" s="1282"/>
      <c r="CI79" s="1282"/>
      <c r="CJ79" s="1282"/>
      <c r="CK79" s="1282"/>
      <c r="CL79" s="1282"/>
      <c r="CM79" s="1282"/>
      <c r="CN79" s="1282">
        <v>3.4</v>
      </c>
      <c r="CO79" s="1282"/>
      <c r="CP79" s="1282"/>
      <c r="CQ79" s="1282"/>
      <c r="CR79" s="1282"/>
      <c r="CS79" s="1282"/>
      <c r="CT79" s="1282"/>
      <c r="CU79" s="1282"/>
      <c r="CV79" s="1282">
        <v>3.6</v>
      </c>
      <c r="CW79" s="1282"/>
      <c r="CX79" s="1282"/>
      <c r="CY79" s="1282"/>
      <c r="CZ79" s="1282"/>
      <c r="DA79" s="1282"/>
      <c r="DB79" s="1282"/>
      <c r="DC79" s="1282"/>
    </row>
    <row r="80" spans="2:107" ht="13.2" x14ac:dyDescent="0.2">
      <c r="B80" s="376"/>
      <c r="G80" s="1277"/>
      <c r="H80" s="1277"/>
      <c r="I80" s="1297"/>
      <c r="J80" s="1297"/>
      <c r="K80" s="1299"/>
      <c r="L80" s="1299"/>
      <c r="M80" s="1299"/>
      <c r="N80" s="129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yOwN55oExet5cGWtpjdH6a0M3oVoLxugcZ2V+T182BwfTx5mU4UyTqSRdONRTgejxm7XNtYF9YFrlr96V5jTwQ==" saltValue="NFI8rimrjEriuLHHnPr/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1knKRdLnYq+ge53UjfDwdQ6fkXbuCeWdmLAU8IT/joPmlwIW/fbpmOw7mqhG4+GSuyGT5M8NmbuvfZc6owv7mg==" saltValue="oMsGNaaGKUsDeX5xStKP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oDBWaZUG22Xmeb9bUOJNR+RNu/q+5f21zNS4Zo8lLQHrTzFcITSx4Fvg8uVCSFHtKRmPMdEQqh3NWHURhDsvEw==" saltValue="JIqJlnh3e3M9LBchpwzS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552</v>
      </c>
      <c r="G2" s="148"/>
      <c r="H2" s="149"/>
    </row>
    <row r="3" spans="1:8" x14ac:dyDescent="0.2">
      <c r="A3" s="145" t="s">
        <v>545</v>
      </c>
      <c r="B3" s="150"/>
      <c r="C3" s="151"/>
      <c r="D3" s="152">
        <v>37277</v>
      </c>
      <c r="E3" s="153"/>
      <c r="F3" s="154">
        <v>41080</v>
      </c>
      <c r="G3" s="155"/>
      <c r="H3" s="156"/>
    </row>
    <row r="4" spans="1:8" x14ac:dyDescent="0.2">
      <c r="A4" s="157"/>
      <c r="B4" s="158"/>
      <c r="C4" s="159"/>
      <c r="D4" s="160">
        <v>22525</v>
      </c>
      <c r="E4" s="161"/>
      <c r="F4" s="162">
        <v>27265</v>
      </c>
      <c r="G4" s="163"/>
      <c r="H4" s="164"/>
    </row>
    <row r="5" spans="1:8" x14ac:dyDescent="0.2">
      <c r="A5" s="145" t="s">
        <v>547</v>
      </c>
      <c r="B5" s="150"/>
      <c r="C5" s="151"/>
      <c r="D5" s="152">
        <v>24784</v>
      </c>
      <c r="E5" s="153"/>
      <c r="F5" s="154">
        <v>33173</v>
      </c>
      <c r="G5" s="155"/>
      <c r="H5" s="156"/>
    </row>
    <row r="6" spans="1:8" x14ac:dyDescent="0.2">
      <c r="A6" s="157"/>
      <c r="B6" s="158"/>
      <c r="C6" s="159"/>
      <c r="D6" s="160">
        <v>15624</v>
      </c>
      <c r="E6" s="161"/>
      <c r="F6" s="162">
        <v>20353</v>
      </c>
      <c r="G6" s="163"/>
      <c r="H6" s="164"/>
    </row>
    <row r="7" spans="1:8" x14ac:dyDescent="0.2">
      <c r="A7" s="145" t="s">
        <v>548</v>
      </c>
      <c r="B7" s="150"/>
      <c r="C7" s="151"/>
      <c r="D7" s="152">
        <v>23990</v>
      </c>
      <c r="E7" s="153"/>
      <c r="F7" s="154">
        <v>37644</v>
      </c>
      <c r="G7" s="155"/>
      <c r="H7" s="156"/>
    </row>
    <row r="8" spans="1:8" x14ac:dyDescent="0.2">
      <c r="A8" s="157"/>
      <c r="B8" s="158"/>
      <c r="C8" s="159"/>
      <c r="D8" s="160">
        <v>14801</v>
      </c>
      <c r="E8" s="161"/>
      <c r="F8" s="162">
        <v>24939</v>
      </c>
      <c r="G8" s="163"/>
      <c r="H8" s="164"/>
    </row>
    <row r="9" spans="1:8" x14ac:dyDescent="0.2">
      <c r="A9" s="145" t="s">
        <v>549</v>
      </c>
      <c r="B9" s="150"/>
      <c r="C9" s="151"/>
      <c r="D9" s="152">
        <v>32182</v>
      </c>
      <c r="E9" s="153"/>
      <c r="F9" s="154">
        <v>39221</v>
      </c>
      <c r="G9" s="155"/>
      <c r="H9" s="156"/>
    </row>
    <row r="10" spans="1:8" x14ac:dyDescent="0.2">
      <c r="A10" s="157"/>
      <c r="B10" s="158"/>
      <c r="C10" s="159"/>
      <c r="D10" s="160">
        <v>19639</v>
      </c>
      <c r="E10" s="161"/>
      <c r="F10" s="162">
        <v>24821</v>
      </c>
      <c r="G10" s="163"/>
      <c r="H10" s="164"/>
    </row>
    <row r="11" spans="1:8" x14ac:dyDescent="0.2">
      <c r="A11" s="145" t="s">
        <v>550</v>
      </c>
      <c r="B11" s="150"/>
      <c r="C11" s="151"/>
      <c r="D11" s="152">
        <v>26367</v>
      </c>
      <c r="E11" s="153"/>
      <c r="F11" s="154">
        <v>38566</v>
      </c>
      <c r="G11" s="155"/>
      <c r="H11" s="156"/>
    </row>
    <row r="12" spans="1:8" x14ac:dyDescent="0.2">
      <c r="A12" s="157"/>
      <c r="B12" s="158"/>
      <c r="C12" s="165"/>
      <c r="D12" s="160">
        <v>14016</v>
      </c>
      <c r="E12" s="161"/>
      <c r="F12" s="162">
        <v>24059</v>
      </c>
      <c r="G12" s="163"/>
      <c r="H12" s="164"/>
    </row>
    <row r="13" spans="1:8" x14ac:dyDescent="0.2">
      <c r="A13" s="145"/>
      <c r="B13" s="150"/>
      <c r="C13" s="166"/>
      <c r="D13" s="167">
        <v>28920</v>
      </c>
      <c r="E13" s="168"/>
      <c r="F13" s="169">
        <v>37937</v>
      </c>
      <c r="G13" s="170"/>
      <c r="H13" s="156"/>
    </row>
    <row r="14" spans="1:8" x14ac:dyDescent="0.2">
      <c r="A14" s="157"/>
      <c r="B14" s="158"/>
      <c r="C14" s="159"/>
      <c r="D14" s="160">
        <v>17321</v>
      </c>
      <c r="E14" s="161"/>
      <c r="F14" s="162">
        <v>24287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8.2100000000000009</v>
      </c>
      <c r="C19" s="171">
        <f>ROUND(VALUE(SUBSTITUTE(実質収支比率等に係る経年分析!G$48,"▲","-")),2)</f>
        <v>6.08</v>
      </c>
      <c r="D19" s="171">
        <f>ROUND(VALUE(SUBSTITUTE(実質収支比率等に係る経年分析!H$48,"▲","-")),2)</f>
        <v>3.31</v>
      </c>
      <c r="E19" s="171">
        <f>ROUND(VALUE(SUBSTITUTE(実質収支比率等に係る経年分析!I$48,"▲","-")),2)</f>
        <v>5.74</v>
      </c>
      <c r="F19" s="171">
        <f>ROUND(VALUE(SUBSTITUTE(実質収支比率等に係る経年分析!J$48,"▲","-")),2)</f>
        <v>10.69</v>
      </c>
    </row>
    <row r="20" spans="1:11" x14ac:dyDescent="0.2">
      <c r="A20" s="171" t="s">
        <v>55</v>
      </c>
      <c r="B20" s="171">
        <f>ROUND(VALUE(SUBSTITUTE(実質収支比率等に係る経年分析!F$47,"▲","-")),2)</f>
        <v>6.2</v>
      </c>
      <c r="C20" s="171">
        <f>ROUND(VALUE(SUBSTITUTE(実質収支比率等に係る経年分析!G$47,"▲","-")),2)</f>
        <v>8.74</v>
      </c>
      <c r="D20" s="171">
        <f>ROUND(VALUE(SUBSTITUTE(実質収支比率等に係る経年分析!H$47,"▲","-")),2)</f>
        <v>10.87</v>
      </c>
      <c r="E20" s="171">
        <f>ROUND(VALUE(SUBSTITUTE(実質収支比率等に係る経年分析!I$47,"▲","-")),2)</f>
        <v>7.68</v>
      </c>
      <c r="F20" s="171">
        <f>ROUND(VALUE(SUBSTITUTE(実質収支比率等に係る経年分析!J$47,"▲","-")),2)</f>
        <v>10.79</v>
      </c>
    </row>
    <row r="21" spans="1:11" x14ac:dyDescent="0.2">
      <c r="A21" s="171" t="s">
        <v>56</v>
      </c>
      <c r="B21" s="171">
        <f>IF(ISNUMBER(VALUE(SUBSTITUTE(実質収支比率等に係る経年分析!F$49,"▲","-"))),ROUND(VALUE(SUBSTITUTE(実質収支比率等に係る経年分析!F$49,"▲","-")),2),NA())</f>
        <v>-4.03</v>
      </c>
      <c r="C21" s="171">
        <f>IF(ISNUMBER(VALUE(SUBSTITUTE(実質収支比率等に係る経年分析!G$49,"▲","-"))),ROUND(VALUE(SUBSTITUTE(実質収支比率等に係る経年分析!G$49,"▲","-")),2),NA())</f>
        <v>-3.19</v>
      </c>
      <c r="D21" s="171">
        <f>IF(ISNUMBER(VALUE(SUBSTITUTE(実質収支比率等に係る経年分析!H$49,"▲","-"))),ROUND(VALUE(SUBSTITUTE(実質収支比率等に係る経年分析!H$49,"▲","-")),2),NA())</f>
        <v>-2.69</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6.57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0.55000000000000004</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3.33</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8.1999999999999993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5118</v>
      </c>
      <c r="E42" s="173"/>
      <c r="F42" s="173"/>
      <c r="G42" s="173">
        <f>'実質公債費比率（分子）の構造'!L$52</f>
        <v>5140</v>
      </c>
      <c r="H42" s="173"/>
      <c r="I42" s="173"/>
      <c r="J42" s="173">
        <f>'実質公債費比率（分子）の構造'!M$52</f>
        <v>5186</v>
      </c>
      <c r="K42" s="173"/>
      <c r="L42" s="173"/>
      <c r="M42" s="173">
        <f>'実質公債費比率（分子）の構造'!N$52</f>
        <v>5120</v>
      </c>
      <c r="N42" s="173"/>
      <c r="O42" s="173"/>
      <c r="P42" s="173">
        <f>'実質公債費比率（分子）の構造'!O$52</f>
        <v>5032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136</v>
      </c>
      <c r="C44" s="173"/>
      <c r="D44" s="173"/>
      <c r="E44" s="173">
        <f>'実質公債費比率（分子）の構造'!L$50</f>
        <v>134</v>
      </c>
      <c r="F44" s="173"/>
      <c r="G44" s="173"/>
      <c r="H44" s="173">
        <f>'実質公債費比率（分子）の構造'!M$50</f>
        <v>132</v>
      </c>
      <c r="I44" s="173"/>
      <c r="J44" s="173"/>
      <c r="K44" s="173">
        <f>'実質公債費比率（分子）の構造'!N$50</f>
        <v>130</v>
      </c>
      <c r="L44" s="173"/>
      <c r="M44" s="173"/>
      <c r="N44" s="173">
        <f>'実質公債費比率（分子）の構造'!O$50</f>
        <v>202</v>
      </c>
      <c r="O44" s="173"/>
      <c r="P44" s="173"/>
    </row>
    <row r="45" spans="1:16" x14ac:dyDescent="0.2">
      <c r="A45" s="173" t="s">
        <v>66</v>
      </c>
      <c r="B45" s="173">
        <f>'実質公債費比率（分子）の構造'!K$49</f>
        <v>305</v>
      </c>
      <c r="C45" s="173"/>
      <c r="D45" s="173"/>
      <c r="E45" s="173">
        <f>'実質公債費比率（分子）の構造'!L$49</f>
        <v>304</v>
      </c>
      <c r="F45" s="173"/>
      <c r="G45" s="173"/>
      <c r="H45" s="173">
        <f>'実質公債費比率（分子）の構造'!M$49</f>
        <v>320</v>
      </c>
      <c r="I45" s="173"/>
      <c r="J45" s="173"/>
      <c r="K45" s="173">
        <f>'実質公債費比率（分子）の構造'!N$49</f>
        <v>384</v>
      </c>
      <c r="L45" s="173"/>
      <c r="M45" s="173"/>
      <c r="N45" s="173">
        <f>'実質公債費比率（分子）の構造'!O$49</f>
        <v>411</v>
      </c>
      <c r="O45" s="173"/>
      <c r="P45" s="173"/>
    </row>
    <row r="46" spans="1:16" x14ac:dyDescent="0.2">
      <c r="A46" s="173" t="s">
        <v>67</v>
      </c>
      <c r="B46" s="173">
        <f>'実質公債費比率（分子）の構造'!K$48</f>
        <v>1822</v>
      </c>
      <c r="C46" s="173"/>
      <c r="D46" s="173"/>
      <c r="E46" s="173">
        <f>'実質公債費比率（分子）の構造'!L$48</f>
        <v>1765</v>
      </c>
      <c r="F46" s="173"/>
      <c r="G46" s="173"/>
      <c r="H46" s="173">
        <f>'実質公債費比率（分子）の構造'!M$48</f>
        <v>1681</v>
      </c>
      <c r="I46" s="173"/>
      <c r="J46" s="173"/>
      <c r="K46" s="173">
        <f>'実質公債費比率（分子）の構造'!N$48</f>
        <v>1655</v>
      </c>
      <c r="L46" s="173"/>
      <c r="M46" s="173"/>
      <c r="N46" s="173">
        <f>'実質公債費比率（分子）の構造'!O$48</f>
        <v>1525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3345</v>
      </c>
      <c r="C49" s="173"/>
      <c r="D49" s="173"/>
      <c r="E49" s="173">
        <f>'実質公債費比率（分子）の構造'!L$45</f>
        <v>3266</v>
      </c>
      <c r="F49" s="173"/>
      <c r="G49" s="173"/>
      <c r="H49" s="173">
        <f>'実質公債費比率（分子）の構造'!M$45</f>
        <v>3220</v>
      </c>
      <c r="I49" s="173"/>
      <c r="J49" s="173"/>
      <c r="K49" s="173">
        <f>'実質公債費比率（分子）の構造'!N$45</f>
        <v>3338</v>
      </c>
      <c r="L49" s="173"/>
      <c r="M49" s="173"/>
      <c r="N49" s="173">
        <f>'実質公債費比率（分子）の構造'!O$45</f>
        <v>3444</v>
      </c>
      <c r="O49" s="173"/>
      <c r="P49" s="173"/>
    </row>
    <row r="50" spans="1:16" x14ac:dyDescent="0.2">
      <c r="A50" s="173" t="s">
        <v>71</v>
      </c>
      <c r="B50" s="173" t="e">
        <f>NA()</f>
        <v>#N/A</v>
      </c>
      <c r="C50" s="173">
        <f>IF(ISNUMBER('実質公債費比率（分子）の構造'!K$53),'実質公債費比率（分子）の構造'!K$53,NA())</f>
        <v>490</v>
      </c>
      <c r="D50" s="173" t="e">
        <f>NA()</f>
        <v>#N/A</v>
      </c>
      <c r="E50" s="173" t="e">
        <f>NA()</f>
        <v>#N/A</v>
      </c>
      <c r="F50" s="173">
        <f>IF(ISNUMBER('実質公債費比率（分子）の構造'!L$53),'実質公債費比率（分子）の構造'!L$53,NA())</f>
        <v>329</v>
      </c>
      <c r="G50" s="173" t="e">
        <f>NA()</f>
        <v>#N/A</v>
      </c>
      <c r="H50" s="173" t="e">
        <f>NA()</f>
        <v>#N/A</v>
      </c>
      <c r="I50" s="173">
        <f>IF(ISNUMBER('実質公債費比率（分子）の構造'!M$53),'実質公債費比率（分子）の構造'!M$53,NA())</f>
        <v>167</v>
      </c>
      <c r="J50" s="173" t="e">
        <f>NA()</f>
        <v>#N/A</v>
      </c>
      <c r="K50" s="173" t="e">
        <f>NA()</f>
        <v>#N/A</v>
      </c>
      <c r="L50" s="173">
        <f>IF(ISNUMBER('実質公債費比率（分子）の構造'!N$53),'実質公債費比率（分子）の構造'!N$53,NA())</f>
        <v>387</v>
      </c>
      <c r="M50" s="173" t="e">
        <f>NA()</f>
        <v>#N/A</v>
      </c>
      <c r="N50" s="173" t="e">
        <f>NA()</f>
        <v>#N/A</v>
      </c>
      <c r="O50" s="173">
        <f>IF(ISNUMBER('実質公債費比率（分子）の構造'!O$53),'実質公債費比率（分子）の構造'!O$53,NA())</f>
        <v>550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42720</v>
      </c>
      <c r="E56" s="172"/>
      <c r="F56" s="172"/>
      <c r="G56" s="172">
        <f>'将来負担比率（分子）の構造'!J$52</f>
        <v>42333</v>
      </c>
      <c r="H56" s="172"/>
      <c r="I56" s="172"/>
      <c r="J56" s="172">
        <f>'将来負担比率（分子）の構造'!K$52</f>
        <v>42003</v>
      </c>
      <c r="K56" s="172"/>
      <c r="L56" s="172"/>
      <c r="M56" s="172">
        <f>'将来負担比率（分子）の構造'!L$52</f>
        <v>41453</v>
      </c>
      <c r="N56" s="172"/>
      <c r="O56" s="172"/>
      <c r="P56" s="172">
        <f>'将来負担比率（分子）の構造'!M$52</f>
        <v>40608</v>
      </c>
    </row>
    <row r="57" spans="1:16" x14ac:dyDescent="0.2">
      <c r="A57" s="172" t="s">
        <v>42</v>
      </c>
      <c r="B57" s="172"/>
      <c r="C57" s="172"/>
      <c r="D57" s="172">
        <f>'将来負担比率（分子）の構造'!I$51</f>
        <v>15426</v>
      </c>
      <c r="E57" s="172"/>
      <c r="F57" s="172"/>
      <c r="G57" s="172">
        <f>'将来負担比率（分子）の構造'!J$51</f>
        <v>15454</v>
      </c>
      <c r="H57" s="172"/>
      <c r="I57" s="172"/>
      <c r="J57" s="172">
        <f>'将来負担比率（分子）の構造'!K$51</f>
        <v>15686</v>
      </c>
      <c r="K57" s="172"/>
      <c r="L57" s="172"/>
      <c r="M57" s="172">
        <f>'将来負担比率（分子）の構造'!L$51</f>
        <v>15142</v>
      </c>
      <c r="N57" s="172"/>
      <c r="O57" s="172"/>
      <c r="P57" s="172">
        <f>'将来負担比率（分子）の構造'!M$51</f>
        <v>14531</v>
      </c>
    </row>
    <row r="58" spans="1:16" x14ac:dyDescent="0.2">
      <c r="A58" s="172" t="s">
        <v>41</v>
      </c>
      <c r="B58" s="172"/>
      <c r="C58" s="172"/>
      <c r="D58" s="172">
        <f>'将来負担比率（分子）の構造'!I$50</f>
        <v>4078</v>
      </c>
      <c r="E58" s="172"/>
      <c r="F58" s="172"/>
      <c r="G58" s="172">
        <f>'将来負担比率（分子）の構造'!J$50</f>
        <v>4667</v>
      </c>
      <c r="H58" s="172"/>
      <c r="I58" s="172"/>
      <c r="J58" s="172">
        <f>'将来負担比率（分子）の構造'!K$50</f>
        <v>5457</v>
      </c>
      <c r="K58" s="172"/>
      <c r="L58" s="172"/>
      <c r="M58" s="172">
        <f>'将来負担比率（分子）の構造'!L$50</f>
        <v>4834</v>
      </c>
      <c r="N58" s="172"/>
      <c r="O58" s="172"/>
      <c r="P58" s="172">
        <f>'将来負担比率（分子）の構造'!M$50</f>
        <v>5891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1830</v>
      </c>
      <c r="C61" s="172"/>
      <c r="D61" s="172"/>
      <c r="E61" s="172">
        <f>'将来負担比率（分子）の構造'!J$46</f>
        <v>1540</v>
      </c>
      <c r="F61" s="172"/>
      <c r="G61" s="172"/>
      <c r="H61" s="172">
        <f>'将来負担比率（分子）の構造'!K$46</f>
        <v>1271</v>
      </c>
      <c r="I61" s="172"/>
      <c r="J61" s="172"/>
      <c r="K61" s="172">
        <f>'将来負担比率（分子）の構造'!L$46</f>
        <v>1111</v>
      </c>
      <c r="L61" s="172"/>
      <c r="M61" s="172"/>
      <c r="N61" s="172">
        <f>'将来負担比率（分子）の構造'!M$46</f>
        <v>1022</v>
      </c>
      <c r="O61" s="172"/>
      <c r="P61" s="172"/>
    </row>
    <row r="62" spans="1:16" x14ac:dyDescent="0.2">
      <c r="A62" s="172" t="s">
        <v>35</v>
      </c>
      <c r="B62" s="172">
        <f>'将来負担比率（分子）の構造'!I$45</f>
        <v>6439</v>
      </c>
      <c r="C62" s="172"/>
      <c r="D62" s="172"/>
      <c r="E62" s="172">
        <f>'将来負担比率（分子）の構造'!J$45</f>
        <v>6201</v>
      </c>
      <c r="F62" s="172"/>
      <c r="G62" s="172"/>
      <c r="H62" s="172">
        <f>'将来負担比率（分子）の構造'!K$45</f>
        <v>6465</v>
      </c>
      <c r="I62" s="172"/>
      <c r="J62" s="172"/>
      <c r="K62" s="172">
        <f>'将来負担比率（分子）の構造'!L$45</f>
        <v>6383</v>
      </c>
      <c r="L62" s="172"/>
      <c r="M62" s="172"/>
      <c r="N62" s="172">
        <f>'将来負担比率（分子）の構造'!M$45</f>
        <v>6401</v>
      </c>
      <c r="O62" s="172"/>
      <c r="P62" s="172"/>
    </row>
    <row r="63" spans="1:16" x14ac:dyDescent="0.2">
      <c r="A63" s="172" t="s">
        <v>34</v>
      </c>
      <c r="B63" s="172">
        <f>'将来負担比率（分子）の構造'!I$44</f>
        <v>3868</v>
      </c>
      <c r="C63" s="172"/>
      <c r="D63" s="172"/>
      <c r="E63" s="172">
        <f>'将来負担比率（分子）の構造'!J$44</f>
        <v>3758</v>
      </c>
      <c r="F63" s="172"/>
      <c r="G63" s="172"/>
      <c r="H63" s="172">
        <f>'将来負担比率（分子）の構造'!K$44</f>
        <v>3454</v>
      </c>
      <c r="I63" s="172"/>
      <c r="J63" s="172"/>
      <c r="K63" s="172">
        <f>'将来負担比率（分子）の構造'!L$44</f>
        <v>3067</v>
      </c>
      <c r="L63" s="172"/>
      <c r="M63" s="172"/>
      <c r="N63" s="172">
        <f>'将来負担比率（分子）の構造'!M$44</f>
        <v>2664</v>
      </c>
      <c r="O63" s="172"/>
      <c r="P63" s="172"/>
    </row>
    <row r="64" spans="1:16" x14ac:dyDescent="0.2">
      <c r="A64" s="172" t="s">
        <v>33</v>
      </c>
      <c r="B64" s="172">
        <f>'将来負担比率（分子）の構造'!I$43</f>
        <v>23577</v>
      </c>
      <c r="C64" s="172"/>
      <c r="D64" s="172"/>
      <c r="E64" s="172">
        <f>'将来負担比率（分子）の構造'!J$43</f>
        <v>22052</v>
      </c>
      <c r="F64" s="172"/>
      <c r="G64" s="172"/>
      <c r="H64" s="172">
        <f>'将来負担比率（分子）の構造'!K$43</f>
        <v>20188</v>
      </c>
      <c r="I64" s="172"/>
      <c r="J64" s="172"/>
      <c r="K64" s="172">
        <f>'将来負担比率（分子）の構造'!L$43</f>
        <v>18919</v>
      </c>
      <c r="L64" s="172"/>
      <c r="M64" s="172"/>
      <c r="N64" s="172">
        <f>'将来負担比率（分子）の構造'!M$43</f>
        <v>17427</v>
      </c>
      <c r="O64" s="172"/>
      <c r="P64" s="172"/>
    </row>
    <row r="65" spans="1:16" x14ac:dyDescent="0.2">
      <c r="A65" s="172" t="s">
        <v>32</v>
      </c>
      <c r="B65" s="172">
        <f>'将来負担比率（分子）の構造'!I$42</f>
        <v>1944</v>
      </c>
      <c r="C65" s="172"/>
      <c r="D65" s="172"/>
      <c r="E65" s="172">
        <f>'将来負担比率（分子）の構造'!J$42</f>
        <v>1829</v>
      </c>
      <c r="F65" s="172"/>
      <c r="G65" s="172"/>
      <c r="H65" s="172">
        <f>'将来負担比率（分子）の構造'!K$42</f>
        <v>1715</v>
      </c>
      <c r="I65" s="172"/>
      <c r="J65" s="172"/>
      <c r="K65" s="172">
        <f>'将来負担比率（分子）の構造'!L$42</f>
        <v>1600</v>
      </c>
      <c r="L65" s="172"/>
      <c r="M65" s="172"/>
      <c r="N65" s="172">
        <f>'将来負担比率（分子）の構造'!M$42</f>
        <v>3165</v>
      </c>
      <c r="O65" s="172"/>
      <c r="P65" s="172"/>
    </row>
    <row r="66" spans="1:16" x14ac:dyDescent="0.2">
      <c r="A66" s="172" t="s">
        <v>31</v>
      </c>
      <c r="B66" s="172">
        <f>'将来負担比率（分子）の構造'!I$41</f>
        <v>33820</v>
      </c>
      <c r="C66" s="172"/>
      <c r="D66" s="172"/>
      <c r="E66" s="172">
        <f>'将来負担比率（分子）の構造'!J$41</f>
        <v>33987</v>
      </c>
      <c r="F66" s="172"/>
      <c r="G66" s="172"/>
      <c r="H66" s="172">
        <f>'将来負担比率（分子）の構造'!K$41</f>
        <v>34658</v>
      </c>
      <c r="I66" s="172"/>
      <c r="J66" s="172"/>
      <c r="K66" s="172">
        <f>'将来負担比率（分子）の構造'!L$41</f>
        <v>35088</v>
      </c>
      <c r="L66" s="172"/>
      <c r="M66" s="172"/>
      <c r="N66" s="172">
        <f>'将来負担比率（分子）の構造'!M$41</f>
        <v>35887</v>
      </c>
      <c r="O66" s="172"/>
      <c r="P66" s="172"/>
    </row>
    <row r="67" spans="1:16" x14ac:dyDescent="0.2">
      <c r="A67" s="172" t="s">
        <v>75</v>
      </c>
      <c r="B67" s="172" t="e">
        <f>NA()</f>
        <v>#N/A</v>
      </c>
      <c r="C67" s="172">
        <f>IF(ISNUMBER('将来負担比率（分子）の構造'!I$53), IF('将来負担比率（分子）の構造'!I$53 &lt; 0, 0, '将来負担比率（分子）の構造'!I$53), NA())</f>
        <v>9254</v>
      </c>
      <c r="D67" s="172" t="e">
        <f>NA()</f>
        <v>#N/A</v>
      </c>
      <c r="E67" s="172" t="e">
        <f>NA()</f>
        <v>#N/A</v>
      </c>
      <c r="F67" s="172">
        <f>IF(ISNUMBER('将来負担比率（分子）の構造'!J$53), IF('将来負担比率（分子）の構造'!J$53 &lt; 0, 0, '将来負担比率（分子）の構造'!J$53), NA())</f>
        <v>6913</v>
      </c>
      <c r="G67" s="172" t="e">
        <f>NA()</f>
        <v>#N/A</v>
      </c>
      <c r="H67" s="172" t="e">
        <f>NA()</f>
        <v>#N/A</v>
      </c>
      <c r="I67" s="172">
        <f>IF(ISNUMBER('将来負担比率（分子）の構造'!K$53), IF('将来負担比率（分子）の構造'!K$53 &lt; 0, 0, '将来負担比率（分子）の構造'!K$53), NA())</f>
        <v>4604</v>
      </c>
      <c r="J67" s="172" t="e">
        <f>NA()</f>
        <v>#N/A</v>
      </c>
      <c r="K67" s="172" t="e">
        <f>NA()</f>
        <v>#N/A</v>
      </c>
      <c r="L67" s="172">
        <f>IF(ISNUMBER('将来負担比率（分子）の構造'!L$53), IF('将来負担比率（分子）の構造'!L$53 &lt; 0, 0, '将来負担比率（分子）の構造'!L$53), NA())</f>
        <v>4739</v>
      </c>
      <c r="M67" s="172" t="e">
        <f>NA()</f>
        <v>#N/A</v>
      </c>
      <c r="N67" s="172" t="e">
        <f>NA()</f>
        <v>#N/A</v>
      </c>
      <c r="O67" s="172">
        <f>IF(ISNUMBER('将来負担比率（分子）の構造'!M$53), IF('将来負担比率（分子）の構造'!M$53 &lt; 0, 0, '将来負担比率（分子）の構造'!M$53), NA())</f>
        <v>5533</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3237</v>
      </c>
      <c r="C72" s="176">
        <f>基金残高に係る経年分析!G55</f>
        <v>2346</v>
      </c>
      <c r="D72" s="176">
        <f>基金残高に係る経年分析!H55</f>
        <v>3477</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943</v>
      </c>
      <c r="C74" s="176">
        <f>基金残高に係る経年分析!G57</f>
        <v>1405</v>
      </c>
      <c r="D74" s="176">
        <f>基金残高に係る経年分析!H57</f>
        <v>1324</v>
      </c>
    </row>
  </sheetData>
  <sheetProtection algorithmName="SHA-512" hashValue="LYPUJ2yQbuHTPt/4UMvDbXNfKDBlHbnQZLJ1maxSsNOJrnQieGFHAIYA+KeDNWkvoKTkHRydtg2Me/dl0nGdAA==" saltValue="f7qGGM+G/2h3HV1Bf1fG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223</v>
      </c>
      <c r="C5" s="653"/>
      <c r="D5" s="653"/>
      <c r="E5" s="653"/>
      <c r="F5" s="653"/>
      <c r="G5" s="653"/>
      <c r="H5" s="653"/>
      <c r="I5" s="653"/>
      <c r="J5" s="653"/>
      <c r="K5" s="653"/>
      <c r="L5" s="653"/>
      <c r="M5" s="653"/>
      <c r="N5" s="653"/>
      <c r="O5" s="653"/>
      <c r="P5" s="653"/>
      <c r="Q5" s="654"/>
      <c r="R5" s="655">
        <v>22063548</v>
      </c>
      <c r="S5" s="656"/>
      <c r="T5" s="656"/>
      <c r="U5" s="656"/>
      <c r="V5" s="656"/>
      <c r="W5" s="656"/>
      <c r="X5" s="656"/>
      <c r="Y5" s="657"/>
      <c r="Z5" s="658">
        <v>36.5</v>
      </c>
      <c r="AA5" s="658"/>
      <c r="AB5" s="658"/>
      <c r="AC5" s="658"/>
      <c r="AD5" s="659">
        <v>20503996</v>
      </c>
      <c r="AE5" s="659"/>
      <c r="AF5" s="659"/>
      <c r="AG5" s="659"/>
      <c r="AH5" s="659"/>
      <c r="AI5" s="659"/>
      <c r="AJ5" s="659"/>
      <c r="AK5" s="659"/>
      <c r="AL5" s="660">
        <v>67.8</v>
      </c>
      <c r="AM5" s="661"/>
      <c r="AN5" s="661"/>
      <c r="AO5" s="662"/>
      <c r="AP5" s="652" t="s">
        <v>224</v>
      </c>
      <c r="AQ5" s="653"/>
      <c r="AR5" s="653"/>
      <c r="AS5" s="653"/>
      <c r="AT5" s="653"/>
      <c r="AU5" s="653"/>
      <c r="AV5" s="653"/>
      <c r="AW5" s="653"/>
      <c r="AX5" s="653"/>
      <c r="AY5" s="653"/>
      <c r="AZ5" s="653"/>
      <c r="BA5" s="653"/>
      <c r="BB5" s="653"/>
      <c r="BC5" s="653"/>
      <c r="BD5" s="653"/>
      <c r="BE5" s="653"/>
      <c r="BF5" s="654"/>
      <c r="BG5" s="666">
        <v>20500648</v>
      </c>
      <c r="BH5" s="667"/>
      <c r="BI5" s="667"/>
      <c r="BJ5" s="667"/>
      <c r="BK5" s="667"/>
      <c r="BL5" s="667"/>
      <c r="BM5" s="667"/>
      <c r="BN5" s="668"/>
      <c r="BO5" s="669">
        <v>92.9</v>
      </c>
      <c r="BP5" s="669"/>
      <c r="BQ5" s="669"/>
      <c r="BR5" s="669"/>
      <c r="BS5" s="670">
        <v>84292</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2">
      <c r="B6" s="663" t="s">
        <v>228</v>
      </c>
      <c r="C6" s="664"/>
      <c r="D6" s="664"/>
      <c r="E6" s="664"/>
      <c r="F6" s="664"/>
      <c r="G6" s="664"/>
      <c r="H6" s="664"/>
      <c r="I6" s="664"/>
      <c r="J6" s="664"/>
      <c r="K6" s="664"/>
      <c r="L6" s="664"/>
      <c r="M6" s="664"/>
      <c r="N6" s="664"/>
      <c r="O6" s="664"/>
      <c r="P6" s="664"/>
      <c r="Q6" s="665"/>
      <c r="R6" s="666">
        <v>357677</v>
      </c>
      <c r="S6" s="667"/>
      <c r="T6" s="667"/>
      <c r="U6" s="667"/>
      <c r="V6" s="667"/>
      <c r="W6" s="667"/>
      <c r="X6" s="667"/>
      <c r="Y6" s="668"/>
      <c r="Z6" s="669">
        <v>0.6</v>
      </c>
      <c r="AA6" s="669"/>
      <c r="AB6" s="669"/>
      <c r="AC6" s="669"/>
      <c r="AD6" s="670">
        <v>357677</v>
      </c>
      <c r="AE6" s="670"/>
      <c r="AF6" s="670"/>
      <c r="AG6" s="670"/>
      <c r="AH6" s="670"/>
      <c r="AI6" s="670"/>
      <c r="AJ6" s="670"/>
      <c r="AK6" s="670"/>
      <c r="AL6" s="671">
        <v>1.2</v>
      </c>
      <c r="AM6" s="672"/>
      <c r="AN6" s="672"/>
      <c r="AO6" s="673"/>
      <c r="AP6" s="663" t="s">
        <v>229</v>
      </c>
      <c r="AQ6" s="664"/>
      <c r="AR6" s="664"/>
      <c r="AS6" s="664"/>
      <c r="AT6" s="664"/>
      <c r="AU6" s="664"/>
      <c r="AV6" s="664"/>
      <c r="AW6" s="664"/>
      <c r="AX6" s="664"/>
      <c r="AY6" s="664"/>
      <c r="AZ6" s="664"/>
      <c r="BA6" s="664"/>
      <c r="BB6" s="664"/>
      <c r="BC6" s="664"/>
      <c r="BD6" s="664"/>
      <c r="BE6" s="664"/>
      <c r="BF6" s="665"/>
      <c r="BG6" s="666">
        <v>20500648</v>
      </c>
      <c r="BH6" s="667"/>
      <c r="BI6" s="667"/>
      <c r="BJ6" s="667"/>
      <c r="BK6" s="667"/>
      <c r="BL6" s="667"/>
      <c r="BM6" s="667"/>
      <c r="BN6" s="668"/>
      <c r="BO6" s="669">
        <v>92.9</v>
      </c>
      <c r="BP6" s="669"/>
      <c r="BQ6" s="669"/>
      <c r="BR6" s="669"/>
      <c r="BS6" s="670">
        <v>84292</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320207</v>
      </c>
      <c r="CS6" s="667"/>
      <c r="CT6" s="667"/>
      <c r="CU6" s="667"/>
      <c r="CV6" s="667"/>
      <c r="CW6" s="667"/>
      <c r="CX6" s="667"/>
      <c r="CY6" s="668"/>
      <c r="CZ6" s="660">
        <v>0.6</v>
      </c>
      <c r="DA6" s="661"/>
      <c r="DB6" s="661"/>
      <c r="DC6" s="680"/>
      <c r="DD6" s="675" t="s">
        <v>128</v>
      </c>
      <c r="DE6" s="667"/>
      <c r="DF6" s="667"/>
      <c r="DG6" s="667"/>
      <c r="DH6" s="667"/>
      <c r="DI6" s="667"/>
      <c r="DJ6" s="667"/>
      <c r="DK6" s="667"/>
      <c r="DL6" s="667"/>
      <c r="DM6" s="667"/>
      <c r="DN6" s="667"/>
      <c r="DO6" s="667"/>
      <c r="DP6" s="668"/>
      <c r="DQ6" s="675">
        <v>319522</v>
      </c>
      <c r="DR6" s="667"/>
      <c r="DS6" s="667"/>
      <c r="DT6" s="667"/>
      <c r="DU6" s="667"/>
      <c r="DV6" s="667"/>
      <c r="DW6" s="667"/>
      <c r="DX6" s="667"/>
      <c r="DY6" s="667"/>
      <c r="DZ6" s="667"/>
      <c r="EA6" s="667"/>
      <c r="EB6" s="667"/>
      <c r="EC6" s="676"/>
    </row>
    <row r="7" spans="2:143" ht="11.25" customHeight="1" x14ac:dyDescent="0.2">
      <c r="B7" s="663" t="s">
        <v>231</v>
      </c>
      <c r="C7" s="664"/>
      <c r="D7" s="664"/>
      <c r="E7" s="664"/>
      <c r="F7" s="664"/>
      <c r="G7" s="664"/>
      <c r="H7" s="664"/>
      <c r="I7" s="664"/>
      <c r="J7" s="664"/>
      <c r="K7" s="664"/>
      <c r="L7" s="664"/>
      <c r="M7" s="664"/>
      <c r="N7" s="664"/>
      <c r="O7" s="664"/>
      <c r="P7" s="664"/>
      <c r="Q7" s="665"/>
      <c r="R7" s="666">
        <v>11034</v>
      </c>
      <c r="S7" s="667"/>
      <c r="T7" s="667"/>
      <c r="U7" s="667"/>
      <c r="V7" s="667"/>
      <c r="W7" s="667"/>
      <c r="X7" s="667"/>
      <c r="Y7" s="668"/>
      <c r="Z7" s="669">
        <v>0</v>
      </c>
      <c r="AA7" s="669"/>
      <c r="AB7" s="669"/>
      <c r="AC7" s="669"/>
      <c r="AD7" s="670">
        <v>11034</v>
      </c>
      <c r="AE7" s="670"/>
      <c r="AF7" s="670"/>
      <c r="AG7" s="670"/>
      <c r="AH7" s="670"/>
      <c r="AI7" s="670"/>
      <c r="AJ7" s="670"/>
      <c r="AK7" s="670"/>
      <c r="AL7" s="671">
        <v>0</v>
      </c>
      <c r="AM7" s="672"/>
      <c r="AN7" s="672"/>
      <c r="AO7" s="673"/>
      <c r="AP7" s="663" t="s">
        <v>232</v>
      </c>
      <c r="AQ7" s="664"/>
      <c r="AR7" s="664"/>
      <c r="AS7" s="664"/>
      <c r="AT7" s="664"/>
      <c r="AU7" s="664"/>
      <c r="AV7" s="664"/>
      <c r="AW7" s="664"/>
      <c r="AX7" s="664"/>
      <c r="AY7" s="664"/>
      <c r="AZ7" s="664"/>
      <c r="BA7" s="664"/>
      <c r="BB7" s="664"/>
      <c r="BC7" s="664"/>
      <c r="BD7" s="664"/>
      <c r="BE7" s="664"/>
      <c r="BF7" s="665"/>
      <c r="BG7" s="666">
        <v>9752459</v>
      </c>
      <c r="BH7" s="667"/>
      <c r="BI7" s="667"/>
      <c r="BJ7" s="667"/>
      <c r="BK7" s="667"/>
      <c r="BL7" s="667"/>
      <c r="BM7" s="667"/>
      <c r="BN7" s="668"/>
      <c r="BO7" s="669">
        <v>44.2</v>
      </c>
      <c r="BP7" s="669"/>
      <c r="BQ7" s="669"/>
      <c r="BR7" s="669"/>
      <c r="BS7" s="670">
        <v>84292</v>
      </c>
      <c r="BT7" s="670"/>
      <c r="BU7" s="670"/>
      <c r="BV7" s="670"/>
      <c r="BW7" s="670"/>
      <c r="BX7" s="670"/>
      <c r="BY7" s="670"/>
      <c r="BZ7" s="670"/>
      <c r="CA7" s="670"/>
      <c r="CB7" s="674"/>
      <c r="CD7" s="681" t="s">
        <v>233</v>
      </c>
      <c r="CE7" s="682"/>
      <c r="CF7" s="682"/>
      <c r="CG7" s="682"/>
      <c r="CH7" s="682"/>
      <c r="CI7" s="682"/>
      <c r="CJ7" s="682"/>
      <c r="CK7" s="682"/>
      <c r="CL7" s="682"/>
      <c r="CM7" s="682"/>
      <c r="CN7" s="682"/>
      <c r="CO7" s="682"/>
      <c r="CP7" s="682"/>
      <c r="CQ7" s="683"/>
      <c r="CR7" s="666">
        <v>5496202</v>
      </c>
      <c r="CS7" s="667"/>
      <c r="CT7" s="667"/>
      <c r="CU7" s="667"/>
      <c r="CV7" s="667"/>
      <c r="CW7" s="667"/>
      <c r="CX7" s="667"/>
      <c r="CY7" s="668"/>
      <c r="CZ7" s="669">
        <v>9.6999999999999993</v>
      </c>
      <c r="DA7" s="669"/>
      <c r="DB7" s="669"/>
      <c r="DC7" s="669"/>
      <c r="DD7" s="675">
        <v>93677</v>
      </c>
      <c r="DE7" s="667"/>
      <c r="DF7" s="667"/>
      <c r="DG7" s="667"/>
      <c r="DH7" s="667"/>
      <c r="DI7" s="667"/>
      <c r="DJ7" s="667"/>
      <c r="DK7" s="667"/>
      <c r="DL7" s="667"/>
      <c r="DM7" s="667"/>
      <c r="DN7" s="667"/>
      <c r="DO7" s="667"/>
      <c r="DP7" s="668"/>
      <c r="DQ7" s="675">
        <v>4455251</v>
      </c>
      <c r="DR7" s="667"/>
      <c r="DS7" s="667"/>
      <c r="DT7" s="667"/>
      <c r="DU7" s="667"/>
      <c r="DV7" s="667"/>
      <c r="DW7" s="667"/>
      <c r="DX7" s="667"/>
      <c r="DY7" s="667"/>
      <c r="DZ7" s="667"/>
      <c r="EA7" s="667"/>
      <c r="EB7" s="667"/>
      <c r="EC7" s="676"/>
    </row>
    <row r="8" spans="2:143" ht="11.25" customHeight="1" x14ac:dyDescent="0.2">
      <c r="B8" s="663" t="s">
        <v>234</v>
      </c>
      <c r="C8" s="664"/>
      <c r="D8" s="664"/>
      <c r="E8" s="664"/>
      <c r="F8" s="664"/>
      <c r="G8" s="664"/>
      <c r="H8" s="664"/>
      <c r="I8" s="664"/>
      <c r="J8" s="664"/>
      <c r="K8" s="664"/>
      <c r="L8" s="664"/>
      <c r="M8" s="664"/>
      <c r="N8" s="664"/>
      <c r="O8" s="664"/>
      <c r="P8" s="664"/>
      <c r="Q8" s="665"/>
      <c r="R8" s="666">
        <v>164067</v>
      </c>
      <c r="S8" s="667"/>
      <c r="T8" s="667"/>
      <c r="U8" s="667"/>
      <c r="V8" s="667"/>
      <c r="W8" s="667"/>
      <c r="X8" s="667"/>
      <c r="Y8" s="668"/>
      <c r="Z8" s="669">
        <v>0.3</v>
      </c>
      <c r="AA8" s="669"/>
      <c r="AB8" s="669"/>
      <c r="AC8" s="669"/>
      <c r="AD8" s="670">
        <v>164067</v>
      </c>
      <c r="AE8" s="670"/>
      <c r="AF8" s="670"/>
      <c r="AG8" s="670"/>
      <c r="AH8" s="670"/>
      <c r="AI8" s="670"/>
      <c r="AJ8" s="670"/>
      <c r="AK8" s="670"/>
      <c r="AL8" s="671">
        <v>0.5</v>
      </c>
      <c r="AM8" s="672"/>
      <c r="AN8" s="672"/>
      <c r="AO8" s="673"/>
      <c r="AP8" s="663" t="s">
        <v>235</v>
      </c>
      <c r="AQ8" s="664"/>
      <c r="AR8" s="664"/>
      <c r="AS8" s="664"/>
      <c r="AT8" s="664"/>
      <c r="AU8" s="664"/>
      <c r="AV8" s="664"/>
      <c r="AW8" s="664"/>
      <c r="AX8" s="664"/>
      <c r="AY8" s="664"/>
      <c r="AZ8" s="664"/>
      <c r="BA8" s="664"/>
      <c r="BB8" s="664"/>
      <c r="BC8" s="664"/>
      <c r="BD8" s="664"/>
      <c r="BE8" s="664"/>
      <c r="BF8" s="665"/>
      <c r="BG8" s="666">
        <v>285328</v>
      </c>
      <c r="BH8" s="667"/>
      <c r="BI8" s="667"/>
      <c r="BJ8" s="667"/>
      <c r="BK8" s="667"/>
      <c r="BL8" s="667"/>
      <c r="BM8" s="667"/>
      <c r="BN8" s="668"/>
      <c r="BO8" s="669">
        <v>1.3</v>
      </c>
      <c r="BP8" s="669"/>
      <c r="BQ8" s="669"/>
      <c r="BR8" s="669"/>
      <c r="BS8" s="670" t="s">
        <v>128</v>
      </c>
      <c r="BT8" s="670"/>
      <c r="BU8" s="670"/>
      <c r="BV8" s="670"/>
      <c r="BW8" s="670"/>
      <c r="BX8" s="670"/>
      <c r="BY8" s="670"/>
      <c r="BZ8" s="670"/>
      <c r="CA8" s="670"/>
      <c r="CB8" s="674"/>
      <c r="CD8" s="681" t="s">
        <v>236</v>
      </c>
      <c r="CE8" s="682"/>
      <c r="CF8" s="682"/>
      <c r="CG8" s="682"/>
      <c r="CH8" s="682"/>
      <c r="CI8" s="682"/>
      <c r="CJ8" s="682"/>
      <c r="CK8" s="682"/>
      <c r="CL8" s="682"/>
      <c r="CM8" s="682"/>
      <c r="CN8" s="682"/>
      <c r="CO8" s="682"/>
      <c r="CP8" s="682"/>
      <c r="CQ8" s="683"/>
      <c r="CR8" s="666">
        <v>26618189</v>
      </c>
      <c r="CS8" s="667"/>
      <c r="CT8" s="667"/>
      <c r="CU8" s="667"/>
      <c r="CV8" s="667"/>
      <c r="CW8" s="667"/>
      <c r="CX8" s="667"/>
      <c r="CY8" s="668"/>
      <c r="CZ8" s="669">
        <v>47.1</v>
      </c>
      <c r="DA8" s="669"/>
      <c r="DB8" s="669"/>
      <c r="DC8" s="669"/>
      <c r="DD8" s="675">
        <v>220674</v>
      </c>
      <c r="DE8" s="667"/>
      <c r="DF8" s="667"/>
      <c r="DG8" s="667"/>
      <c r="DH8" s="667"/>
      <c r="DI8" s="667"/>
      <c r="DJ8" s="667"/>
      <c r="DK8" s="667"/>
      <c r="DL8" s="667"/>
      <c r="DM8" s="667"/>
      <c r="DN8" s="667"/>
      <c r="DO8" s="667"/>
      <c r="DP8" s="668"/>
      <c r="DQ8" s="675">
        <v>11056130</v>
      </c>
      <c r="DR8" s="667"/>
      <c r="DS8" s="667"/>
      <c r="DT8" s="667"/>
      <c r="DU8" s="667"/>
      <c r="DV8" s="667"/>
      <c r="DW8" s="667"/>
      <c r="DX8" s="667"/>
      <c r="DY8" s="667"/>
      <c r="DZ8" s="667"/>
      <c r="EA8" s="667"/>
      <c r="EB8" s="667"/>
      <c r="EC8" s="676"/>
    </row>
    <row r="9" spans="2:143" ht="11.25" customHeight="1" x14ac:dyDescent="0.2">
      <c r="B9" s="663" t="s">
        <v>237</v>
      </c>
      <c r="C9" s="664"/>
      <c r="D9" s="664"/>
      <c r="E9" s="664"/>
      <c r="F9" s="664"/>
      <c r="G9" s="664"/>
      <c r="H9" s="664"/>
      <c r="I9" s="664"/>
      <c r="J9" s="664"/>
      <c r="K9" s="664"/>
      <c r="L9" s="664"/>
      <c r="M9" s="664"/>
      <c r="N9" s="664"/>
      <c r="O9" s="664"/>
      <c r="P9" s="664"/>
      <c r="Q9" s="665"/>
      <c r="R9" s="666">
        <v>208467</v>
      </c>
      <c r="S9" s="667"/>
      <c r="T9" s="667"/>
      <c r="U9" s="667"/>
      <c r="V9" s="667"/>
      <c r="W9" s="667"/>
      <c r="X9" s="667"/>
      <c r="Y9" s="668"/>
      <c r="Z9" s="669">
        <v>0.3</v>
      </c>
      <c r="AA9" s="669"/>
      <c r="AB9" s="669"/>
      <c r="AC9" s="669"/>
      <c r="AD9" s="670">
        <v>208467</v>
      </c>
      <c r="AE9" s="670"/>
      <c r="AF9" s="670"/>
      <c r="AG9" s="670"/>
      <c r="AH9" s="670"/>
      <c r="AI9" s="670"/>
      <c r="AJ9" s="670"/>
      <c r="AK9" s="670"/>
      <c r="AL9" s="671">
        <v>0.7</v>
      </c>
      <c r="AM9" s="672"/>
      <c r="AN9" s="672"/>
      <c r="AO9" s="673"/>
      <c r="AP9" s="663" t="s">
        <v>238</v>
      </c>
      <c r="AQ9" s="664"/>
      <c r="AR9" s="664"/>
      <c r="AS9" s="664"/>
      <c r="AT9" s="664"/>
      <c r="AU9" s="664"/>
      <c r="AV9" s="664"/>
      <c r="AW9" s="664"/>
      <c r="AX9" s="664"/>
      <c r="AY9" s="664"/>
      <c r="AZ9" s="664"/>
      <c r="BA9" s="664"/>
      <c r="BB9" s="664"/>
      <c r="BC9" s="664"/>
      <c r="BD9" s="664"/>
      <c r="BE9" s="664"/>
      <c r="BF9" s="665"/>
      <c r="BG9" s="666">
        <v>8617913</v>
      </c>
      <c r="BH9" s="667"/>
      <c r="BI9" s="667"/>
      <c r="BJ9" s="667"/>
      <c r="BK9" s="667"/>
      <c r="BL9" s="667"/>
      <c r="BM9" s="667"/>
      <c r="BN9" s="668"/>
      <c r="BO9" s="669">
        <v>39.1</v>
      </c>
      <c r="BP9" s="669"/>
      <c r="BQ9" s="669"/>
      <c r="BR9" s="669"/>
      <c r="BS9" s="670" t="s">
        <v>128</v>
      </c>
      <c r="BT9" s="670"/>
      <c r="BU9" s="670"/>
      <c r="BV9" s="670"/>
      <c r="BW9" s="670"/>
      <c r="BX9" s="670"/>
      <c r="BY9" s="670"/>
      <c r="BZ9" s="670"/>
      <c r="CA9" s="670"/>
      <c r="CB9" s="674"/>
      <c r="CD9" s="681" t="s">
        <v>239</v>
      </c>
      <c r="CE9" s="682"/>
      <c r="CF9" s="682"/>
      <c r="CG9" s="682"/>
      <c r="CH9" s="682"/>
      <c r="CI9" s="682"/>
      <c r="CJ9" s="682"/>
      <c r="CK9" s="682"/>
      <c r="CL9" s="682"/>
      <c r="CM9" s="682"/>
      <c r="CN9" s="682"/>
      <c r="CO9" s="682"/>
      <c r="CP9" s="682"/>
      <c r="CQ9" s="683"/>
      <c r="CR9" s="666">
        <v>5616888</v>
      </c>
      <c r="CS9" s="667"/>
      <c r="CT9" s="667"/>
      <c r="CU9" s="667"/>
      <c r="CV9" s="667"/>
      <c r="CW9" s="667"/>
      <c r="CX9" s="667"/>
      <c r="CY9" s="668"/>
      <c r="CZ9" s="669">
        <v>9.9</v>
      </c>
      <c r="DA9" s="669"/>
      <c r="DB9" s="669"/>
      <c r="DC9" s="669"/>
      <c r="DD9" s="675">
        <v>135895</v>
      </c>
      <c r="DE9" s="667"/>
      <c r="DF9" s="667"/>
      <c r="DG9" s="667"/>
      <c r="DH9" s="667"/>
      <c r="DI9" s="667"/>
      <c r="DJ9" s="667"/>
      <c r="DK9" s="667"/>
      <c r="DL9" s="667"/>
      <c r="DM9" s="667"/>
      <c r="DN9" s="667"/>
      <c r="DO9" s="667"/>
      <c r="DP9" s="668"/>
      <c r="DQ9" s="675">
        <v>3713280</v>
      </c>
      <c r="DR9" s="667"/>
      <c r="DS9" s="667"/>
      <c r="DT9" s="667"/>
      <c r="DU9" s="667"/>
      <c r="DV9" s="667"/>
      <c r="DW9" s="667"/>
      <c r="DX9" s="667"/>
      <c r="DY9" s="667"/>
      <c r="DZ9" s="667"/>
      <c r="EA9" s="667"/>
      <c r="EB9" s="667"/>
      <c r="EC9" s="676"/>
    </row>
    <row r="10" spans="2:143" ht="11.25" customHeight="1" x14ac:dyDescent="0.2">
      <c r="B10" s="663" t="s">
        <v>240</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241</v>
      </c>
      <c r="AQ10" s="664"/>
      <c r="AR10" s="664"/>
      <c r="AS10" s="664"/>
      <c r="AT10" s="664"/>
      <c r="AU10" s="664"/>
      <c r="AV10" s="664"/>
      <c r="AW10" s="664"/>
      <c r="AX10" s="664"/>
      <c r="AY10" s="664"/>
      <c r="AZ10" s="664"/>
      <c r="BA10" s="664"/>
      <c r="BB10" s="664"/>
      <c r="BC10" s="664"/>
      <c r="BD10" s="664"/>
      <c r="BE10" s="664"/>
      <c r="BF10" s="665"/>
      <c r="BG10" s="666">
        <v>345656</v>
      </c>
      <c r="BH10" s="667"/>
      <c r="BI10" s="667"/>
      <c r="BJ10" s="667"/>
      <c r="BK10" s="667"/>
      <c r="BL10" s="667"/>
      <c r="BM10" s="667"/>
      <c r="BN10" s="668"/>
      <c r="BO10" s="669">
        <v>1.6</v>
      </c>
      <c r="BP10" s="669"/>
      <c r="BQ10" s="669"/>
      <c r="BR10" s="669"/>
      <c r="BS10" s="670" t="s">
        <v>128</v>
      </c>
      <c r="BT10" s="670"/>
      <c r="BU10" s="670"/>
      <c r="BV10" s="670"/>
      <c r="BW10" s="670"/>
      <c r="BX10" s="670"/>
      <c r="BY10" s="670"/>
      <c r="BZ10" s="670"/>
      <c r="CA10" s="670"/>
      <c r="CB10" s="674"/>
      <c r="CD10" s="681" t="s">
        <v>242</v>
      </c>
      <c r="CE10" s="682"/>
      <c r="CF10" s="682"/>
      <c r="CG10" s="682"/>
      <c r="CH10" s="682"/>
      <c r="CI10" s="682"/>
      <c r="CJ10" s="682"/>
      <c r="CK10" s="682"/>
      <c r="CL10" s="682"/>
      <c r="CM10" s="682"/>
      <c r="CN10" s="682"/>
      <c r="CO10" s="682"/>
      <c r="CP10" s="682"/>
      <c r="CQ10" s="683"/>
      <c r="CR10" s="666">
        <v>108223</v>
      </c>
      <c r="CS10" s="667"/>
      <c r="CT10" s="667"/>
      <c r="CU10" s="667"/>
      <c r="CV10" s="667"/>
      <c r="CW10" s="667"/>
      <c r="CX10" s="667"/>
      <c r="CY10" s="668"/>
      <c r="CZ10" s="669">
        <v>0.2</v>
      </c>
      <c r="DA10" s="669"/>
      <c r="DB10" s="669"/>
      <c r="DC10" s="669"/>
      <c r="DD10" s="675" t="s">
        <v>128</v>
      </c>
      <c r="DE10" s="667"/>
      <c r="DF10" s="667"/>
      <c r="DG10" s="667"/>
      <c r="DH10" s="667"/>
      <c r="DI10" s="667"/>
      <c r="DJ10" s="667"/>
      <c r="DK10" s="667"/>
      <c r="DL10" s="667"/>
      <c r="DM10" s="667"/>
      <c r="DN10" s="667"/>
      <c r="DO10" s="667"/>
      <c r="DP10" s="668"/>
      <c r="DQ10" s="675">
        <v>18223</v>
      </c>
      <c r="DR10" s="667"/>
      <c r="DS10" s="667"/>
      <c r="DT10" s="667"/>
      <c r="DU10" s="667"/>
      <c r="DV10" s="667"/>
      <c r="DW10" s="667"/>
      <c r="DX10" s="667"/>
      <c r="DY10" s="667"/>
      <c r="DZ10" s="667"/>
      <c r="EA10" s="667"/>
      <c r="EB10" s="667"/>
      <c r="EC10" s="676"/>
    </row>
    <row r="11" spans="2:143" ht="11.25" customHeight="1" x14ac:dyDescent="0.2">
      <c r="B11" s="663" t="s">
        <v>243</v>
      </c>
      <c r="C11" s="664"/>
      <c r="D11" s="664"/>
      <c r="E11" s="664"/>
      <c r="F11" s="664"/>
      <c r="G11" s="664"/>
      <c r="H11" s="664"/>
      <c r="I11" s="664"/>
      <c r="J11" s="664"/>
      <c r="K11" s="664"/>
      <c r="L11" s="664"/>
      <c r="M11" s="664"/>
      <c r="N11" s="664"/>
      <c r="O11" s="664"/>
      <c r="P11" s="664"/>
      <c r="Q11" s="665"/>
      <c r="R11" s="666">
        <v>3570789</v>
      </c>
      <c r="S11" s="667"/>
      <c r="T11" s="667"/>
      <c r="U11" s="667"/>
      <c r="V11" s="667"/>
      <c r="W11" s="667"/>
      <c r="X11" s="667"/>
      <c r="Y11" s="668"/>
      <c r="Z11" s="671">
        <v>5.9</v>
      </c>
      <c r="AA11" s="672"/>
      <c r="AB11" s="672"/>
      <c r="AC11" s="684"/>
      <c r="AD11" s="675">
        <v>3570789</v>
      </c>
      <c r="AE11" s="667"/>
      <c r="AF11" s="667"/>
      <c r="AG11" s="667"/>
      <c r="AH11" s="667"/>
      <c r="AI11" s="667"/>
      <c r="AJ11" s="667"/>
      <c r="AK11" s="668"/>
      <c r="AL11" s="671">
        <v>11.8</v>
      </c>
      <c r="AM11" s="672"/>
      <c r="AN11" s="672"/>
      <c r="AO11" s="673"/>
      <c r="AP11" s="663" t="s">
        <v>244</v>
      </c>
      <c r="AQ11" s="664"/>
      <c r="AR11" s="664"/>
      <c r="AS11" s="664"/>
      <c r="AT11" s="664"/>
      <c r="AU11" s="664"/>
      <c r="AV11" s="664"/>
      <c r="AW11" s="664"/>
      <c r="AX11" s="664"/>
      <c r="AY11" s="664"/>
      <c r="AZ11" s="664"/>
      <c r="BA11" s="664"/>
      <c r="BB11" s="664"/>
      <c r="BC11" s="664"/>
      <c r="BD11" s="664"/>
      <c r="BE11" s="664"/>
      <c r="BF11" s="665"/>
      <c r="BG11" s="666">
        <v>503562</v>
      </c>
      <c r="BH11" s="667"/>
      <c r="BI11" s="667"/>
      <c r="BJ11" s="667"/>
      <c r="BK11" s="667"/>
      <c r="BL11" s="667"/>
      <c r="BM11" s="667"/>
      <c r="BN11" s="668"/>
      <c r="BO11" s="669">
        <v>2.2999999999999998</v>
      </c>
      <c r="BP11" s="669"/>
      <c r="BQ11" s="669"/>
      <c r="BR11" s="669"/>
      <c r="BS11" s="670">
        <v>84292</v>
      </c>
      <c r="BT11" s="670"/>
      <c r="BU11" s="670"/>
      <c r="BV11" s="670"/>
      <c r="BW11" s="670"/>
      <c r="BX11" s="670"/>
      <c r="BY11" s="670"/>
      <c r="BZ11" s="670"/>
      <c r="CA11" s="670"/>
      <c r="CB11" s="674"/>
      <c r="CD11" s="681" t="s">
        <v>245</v>
      </c>
      <c r="CE11" s="682"/>
      <c r="CF11" s="682"/>
      <c r="CG11" s="682"/>
      <c r="CH11" s="682"/>
      <c r="CI11" s="682"/>
      <c r="CJ11" s="682"/>
      <c r="CK11" s="682"/>
      <c r="CL11" s="682"/>
      <c r="CM11" s="682"/>
      <c r="CN11" s="682"/>
      <c r="CO11" s="682"/>
      <c r="CP11" s="682"/>
      <c r="CQ11" s="683"/>
      <c r="CR11" s="666">
        <v>455816</v>
      </c>
      <c r="CS11" s="667"/>
      <c r="CT11" s="667"/>
      <c r="CU11" s="667"/>
      <c r="CV11" s="667"/>
      <c r="CW11" s="667"/>
      <c r="CX11" s="667"/>
      <c r="CY11" s="668"/>
      <c r="CZ11" s="669">
        <v>0.8</v>
      </c>
      <c r="DA11" s="669"/>
      <c r="DB11" s="669"/>
      <c r="DC11" s="669"/>
      <c r="DD11" s="675">
        <v>177906</v>
      </c>
      <c r="DE11" s="667"/>
      <c r="DF11" s="667"/>
      <c r="DG11" s="667"/>
      <c r="DH11" s="667"/>
      <c r="DI11" s="667"/>
      <c r="DJ11" s="667"/>
      <c r="DK11" s="667"/>
      <c r="DL11" s="667"/>
      <c r="DM11" s="667"/>
      <c r="DN11" s="667"/>
      <c r="DO11" s="667"/>
      <c r="DP11" s="668"/>
      <c r="DQ11" s="675">
        <v>276007</v>
      </c>
      <c r="DR11" s="667"/>
      <c r="DS11" s="667"/>
      <c r="DT11" s="667"/>
      <c r="DU11" s="667"/>
      <c r="DV11" s="667"/>
      <c r="DW11" s="667"/>
      <c r="DX11" s="667"/>
      <c r="DY11" s="667"/>
      <c r="DZ11" s="667"/>
      <c r="EA11" s="667"/>
      <c r="EB11" s="667"/>
      <c r="EC11" s="676"/>
    </row>
    <row r="12" spans="2:143" ht="11.25" customHeight="1" x14ac:dyDescent="0.2">
      <c r="B12" s="663" t="s">
        <v>246</v>
      </c>
      <c r="C12" s="664"/>
      <c r="D12" s="664"/>
      <c r="E12" s="664"/>
      <c r="F12" s="664"/>
      <c r="G12" s="664"/>
      <c r="H12" s="664"/>
      <c r="I12" s="664"/>
      <c r="J12" s="664"/>
      <c r="K12" s="664"/>
      <c r="L12" s="664"/>
      <c r="M12" s="664"/>
      <c r="N12" s="664"/>
      <c r="O12" s="664"/>
      <c r="P12" s="664"/>
      <c r="Q12" s="665"/>
      <c r="R12" s="666">
        <v>87784</v>
      </c>
      <c r="S12" s="667"/>
      <c r="T12" s="667"/>
      <c r="U12" s="667"/>
      <c r="V12" s="667"/>
      <c r="W12" s="667"/>
      <c r="X12" s="667"/>
      <c r="Y12" s="668"/>
      <c r="Z12" s="669">
        <v>0.1</v>
      </c>
      <c r="AA12" s="669"/>
      <c r="AB12" s="669"/>
      <c r="AC12" s="669"/>
      <c r="AD12" s="670">
        <v>87784</v>
      </c>
      <c r="AE12" s="670"/>
      <c r="AF12" s="670"/>
      <c r="AG12" s="670"/>
      <c r="AH12" s="670"/>
      <c r="AI12" s="670"/>
      <c r="AJ12" s="670"/>
      <c r="AK12" s="670"/>
      <c r="AL12" s="671">
        <v>0.3</v>
      </c>
      <c r="AM12" s="672"/>
      <c r="AN12" s="672"/>
      <c r="AO12" s="673"/>
      <c r="AP12" s="663" t="s">
        <v>247</v>
      </c>
      <c r="AQ12" s="664"/>
      <c r="AR12" s="664"/>
      <c r="AS12" s="664"/>
      <c r="AT12" s="664"/>
      <c r="AU12" s="664"/>
      <c r="AV12" s="664"/>
      <c r="AW12" s="664"/>
      <c r="AX12" s="664"/>
      <c r="AY12" s="664"/>
      <c r="AZ12" s="664"/>
      <c r="BA12" s="664"/>
      <c r="BB12" s="664"/>
      <c r="BC12" s="664"/>
      <c r="BD12" s="664"/>
      <c r="BE12" s="664"/>
      <c r="BF12" s="665"/>
      <c r="BG12" s="666">
        <v>9395765</v>
      </c>
      <c r="BH12" s="667"/>
      <c r="BI12" s="667"/>
      <c r="BJ12" s="667"/>
      <c r="BK12" s="667"/>
      <c r="BL12" s="667"/>
      <c r="BM12" s="667"/>
      <c r="BN12" s="668"/>
      <c r="BO12" s="669">
        <v>42.6</v>
      </c>
      <c r="BP12" s="669"/>
      <c r="BQ12" s="669"/>
      <c r="BR12" s="669"/>
      <c r="BS12" s="670" t="s">
        <v>128</v>
      </c>
      <c r="BT12" s="670"/>
      <c r="BU12" s="670"/>
      <c r="BV12" s="670"/>
      <c r="BW12" s="670"/>
      <c r="BX12" s="670"/>
      <c r="BY12" s="670"/>
      <c r="BZ12" s="670"/>
      <c r="CA12" s="670"/>
      <c r="CB12" s="674"/>
      <c r="CD12" s="681" t="s">
        <v>248</v>
      </c>
      <c r="CE12" s="682"/>
      <c r="CF12" s="682"/>
      <c r="CG12" s="682"/>
      <c r="CH12" s="682"/>
      <c r="CI12" s="682"/>
      <c r="CJ12" s="682"/>
      <c r="CK12" s="682"/>
      <c r="CL12" s="682"/>
      <c r="CM12" s="682"/>
      <c r="CN12" s="682"/>
      <c r="CO12" s="682"/>
      <c r="CP12" s="682"/>
      <c r="CQ12" s="683"/>
      <c r="CR12" s="666">
        <v>1431608</v>
      </c>
      <c r="CS12" s="667"/>
      <c r="CT12" s="667"/>
      <c r="CU12" s="667"/>
      <c r="CV12" s="667"/>
      <c r="CW12" s="667"/>
      <c r="CX12" s="667"/>
      <c r="CY12" s="668"/>
      <c r="CZ12" s="669">
        <v>2.5</v>
      </c>
      <c r="DA12" s="669"/>
      <c r="DB12" s="669"/>
      <c r="DC12" s="669"/>
      <c r="DD12" s="675">
        <v>159649</v>
      </c>
      <c r="DE12" s="667"/>
      <c r="DF12" s="667"/>
      <c r="DG12" s="667"/>
      <c r="DH12" s="667"/>
      <c r="DI12" s="667"/>
      <c r="DJ12" s="667"/>
      <c r="DK12" s="667"/>
      <c r="DL12" s="667"/>
      <c r="DM12" s="667"/>
      <c r="DN12" s="667"/>
      <c r="DO12" s="667"/>
      <c r="DP12" s="668"/>
      <c r="DQ12" s="675">
        <v>1009555</v>
      </c>
      <c r="DR12" s="667"/>
      <c r="DS12" s="667"/>
      <c r="DT12" s="667"/>
      <c r="DU12" s="667"/>
      <c r="DV12" s="667"/>
      <c r="DW12" s="667"/>
      <c r="DX12" s="667"/>
      <c r="DY12" s="667"/>
      <c r="DZ12" s="667"/>
      <c r="EA12" s="667"/>
      <c r="EB12" s="667"/>
      <c r="EC12" s="676"/>
    </row>
    <row r="13" spans="2:143" ht="11.25" customHeight="1" x14ac:dyDescent="0.2">
      <c r="B13" s="663" t="s">
        <v>249</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250</v>
      </c>
      <c r="AQ13" s="664"/>
      <c r="AR13" s="664"/>
      <c r="AS13" s="664"/>
      <c r="AT13" s="664"/>
      <c r="AU13" s="664"/>
      <c r="AV13" s="664"/>
      <c r="AW13" s="664"/>
      <c r="AX13" s="664"/>
      <c r="AY13" s="664"/>
      <c r="AZ13" s="664"/>
      <c r="BA13" s="664"/>
      <c r="BB13" s="664"/>
      <c r="BC13" s="664"/>
      <c r="BD13" s="664"/>
      <c r="BE13" s="664"/>
      <c r="BF13" s="665"/>
      <c r="BG13" s="666">
        <v>9374668</v>
      </c>
      <c r="BH13" s="667"/>
      <c r="BI13" s="667"/>
      <c r="BJ13" s="667"/>
      <c r="BK13" s="667"/>
      <c r="BL13" s="667"/>
      <c r="BM13" s="667"/>
      <c r="BN13" s="668"/>
      <c r="BO13" s="669">
        <v>42.5</v>
      </c>
      <c r="BP13" s="669"/>
      <c r="BQ13" s="669"/>
      <c r="BR13" s="669"/>
      <c r="BS13" s="670" t="s">
        <v>128</v>
      </c>
      <c r="BT13" s="670"/>
      <c r="BU13" s="670"/>
      <c r="BV13" s="670"/>
      <c r="BW13" s="670"/>
      <c r="BX13" s="670"/>
      <c r="BY13" s="670"/>
      <c r="BZ13" s="670"/>
      <c r="CA13" s="670"/>
      <c r="CB13" s="674"/>
      <c r="CD13" s="681" t="s">
        <v>251</v>
      </c>
      <c r="CE13" s="682"/>
      <c r="CF13" s="682"/>
      <c r="CG13" s="682"/>
      <c r="CH13" s="682"/>
      <c r="CI13" s="682"/>
      <c r="CJ13" s="682"/>
      <c r="CK13" s="682"/>
      <c r="CL13" s="682"/>
      <c r="CM13" s="682"/>
      <c r="CN13" s="682"/>
      <c r="CO13" s="682"/>
      <c r="CP13" s="682"/>
      <c r="CQ13" s="683"/>
      <c r="CR13" s="666">
        <v>5631138</v>
      </c>
      <c r="CS13" s="667"/>
      <c r="CT13" s="667"/>
      <c r="CU13" s="667"/>
      <c r="CV13" s="667"/>
      <c r="CW13" s="667"/>
      <c r="CX13" s="667"/>
      <c r="CY13" s="668"/>
      <c r="CZ13" s="669">
        <v>10</v>
      </c>
      <c r="DA13" s="669"/>
      <c r="DB13" s="669"/>
      <c r="DC13" s="669"/>
      <c r="DD13" s="675">
        <v>2176825</v>
      </c>
      <c r="DE13" s="667"/>
      <c r="DF13" s="667"/>
      <c r="DG13" s="667"/>
      <c r="DH13" s="667"/>
      <c r="DI13" s="667"/>
      <c r="DJ13" s="667"/>
      <c r="DK13" s="667"/>
      <c r="DL13" s="667"/>
      <c r="DM13" s="667"/>
      <c r="DN13" s="667"/>
      <c r="DO13" s="667"/>
      <c r="DP13" s="668"/>
      <c r="DQ13" s="675">
        <v>4166800</v>
      </c>
      <c r="DR13" s="667"/>
      <c r="DS13" s="667"/>
      <c r="DT13" s="667"/>
      <c r="DU13" s="667"/>
      <c r="DV13" s="667"/>
      <c r="DW13" s="667"/>
      <c r="DX13" s="667"/>
      <c r="DY13" s="667"/>
      <c r="DZ13" s="667"/>
      <c r="EA13" s="667"/>
      <c r="EB13" s="667"/>
      <c r="EC13" s="676"/>
    </row>
    <row r="14" spans="2:143" ht="11.25" customHeight="1" x14ac:dyDescent="0.2">
      <c r="B14" s="663" t="s">
        <v>252</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253</v>
      </c>
      <c r="AQ14" s="664"/>
      <c r="AR14" s="664"/>
      <c r="AS14" s="664"/>
      <c r="AT14" s="664"/>
      <c r="AU14" s="664"/>
      <c r="AV14" s="664"/>
      <c r="AW14" s="664"/>
      <c r="AX14" s="664"/>
      <c r="AY14" s="664"/>
      <c r="AZ14" s="664"/>
      <c r="BA14" s="664"/>
      <c r="BB14" s="664"/>
      <c r="BC14" s="664"/>
      <c r="BD14" s="664"/>
      <c r="BE14" s="664"/>
      <c r="BF14" s="665"/>
      <c r="BG14" s="666">
        <v>345281</v>
      </c>
      <c r="BH14" s="667"/>
      <c r="BI14" s="667"/>
      <c r="BJ14" s="667"/>
      <c r="BK14" s="667"/>
      <c r="BL14" s="667"/>
      <c r="BM14" s="667"/>
      <c r="BN14" s="668"/>
      <c r="BO14" s="669">
        <v>1.6</v>
      </c>
      <c r="BP14" s="669"/>
      <c r="BQ14" s="669"/>
      <c r="BR14" s="669"/>
      <c r="BS14" s="670" t="s">
        <v>128</v>
      </c>
      <c r="BT14" s="670"/>
      <c r="BU14" s="670"/>
      <c r="BV14" s="670"/>
      <c r="BW14" s="670"/>
      <c r="BX14" s="670"/>
      <c r="BY14" s="670"/>
      <c r="BZ14" s="670"/>
      <c r="CA14" s="670"/>
      <c r="CB14" s="674"/>
      <c r="CD14" s="681" t="s">
        <v>254</v>
      </c>
      <c r="CE14" s="682"/>
      <c r="CF14" s="682"/>
      <c r="CG14" s="682"/>
      <c r="CH14" s="682"/>
      <c r="CI14" s="682"/>
      <c r="CJ14" s="682"/>
      <c r="CK14" s="682"/>
      <c r="CL14" s="682"/>
      <c r="CM14" s="682"/>
      <c r="CN14" s="682"/>
      <c r="CO14" s="682"/>
      <c r="CP14" s="682"/>
      <c r="CQ14" s="683"/>
      <c r="CR14" s="666">
        <v>2058092</v>
      </c>
      <c r="CS14" s="667"/>
      <c r="CT14" s="667"/>
      <c r="CU14" s="667"/>
      <c r="CV14" s="667"/>
      <c r="CW14" s="667"/>
      <c r="CX14" s="667"/>
      <c r="CY14" s="668"/>
      <c r="CZ14" s="669">
        <v>3.6</v>
      </c>
      <c r="DA14" s="669"/>
      <c r="DB14" s="669"/>
      <c r="DC14" s="669"/>
      <c r="DD14" s="675">
        <v>211390</v>
      </c>
      <c r="DE14" s="667"/>
      <c r="DF14" s="667"/>
      <c r="DG14" s="667"/>
      <c r="DH14" s="667"/>
      <c r="DI14" s="667"/>
      <c r="DJ14" s="667"/>
      <c r="DK14" s="667"/>
      <c r="DL14" s="667"/>
      <c r="DM14" s="667"/>
      <c r="DN14" s="667"/>
      <c r="DO14" s="667"/>
      <c r="DP14" s="668"/>
      <c r="DQ14" s="675">
        <v>1902791</v>
      </c>
      <c r="DR14" s="667"/>
      <c r="DS14" s="667"/>
      <c r="DT14" s="667"/>
      <c r="DU14" s="667"/>
      <c r="DV14" s="667"/>
      <c r="DW14" s="667"/>
      <c r="DX14" s="667"/>
      <c r="DY14" s="667"/>
      <c r="DZ14" s="667"/>
      <c r="EA14" s="667"/>
      <c r="EB14" s="667"/>
      <c r="EC14" s="676"/>
    </row>
    <row r="15" spans="2:143" ht="11.25" customHeight="1" x14ac:dyDescent="0.2">
      <c r="B15" s="663" t="s">
        <v>255</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256</v>
      </c>
      <c r="AQ15" s="664"/>
      <c r="AR15" s="664"/>
      <c r="AS15" s="664"/>
      <c r="AT15" s="664"/>
      <c r="AU15" s="664"/>
      <c r="AV15" s="664"/>
      <c r="AW15" s="664"/>
      <c r="AX15" s="664"/>
      <c r="AY15" s="664"/>
      <c r="AZ15" s="664"/>
      <c r="BA15" s="664"/>
      <c r="BB15" s="664"/>
      <c r="BC15" s="664"/>
      <c r="BD15" s="664"/>
      <c r="BE15" s="664"/>
      <c r="BF15" s="665"/>
      <c r="BG15" s="666">
        <v>1007143</v>
      </c>
      <c r="BH15" s="667"/>
      <c r="BI15" s="667"/>
      <c r="BJ15" s="667"/>
      <c r="BK15" s="667"/>
      <c r="BL15" s="667"/>
      <c r="BM15" s="667"/>
      <c r="BN15" s="668"/>
      <c r="BO15" s="669">
        <v>4.5999999999999996</v>
      </c>
      <c r="BP15" s="669"/>
      <c r="BQ15" s="669"/>
      <c r="BR15" s="669"/>
      <c r="BS15" s="670" t="s">
        <v>128</v>
      </c>
      <c r="BT15" s="670"/>
      <c r="BU15" s="670"/>
      <c r="BV15" s="670"/>
      <c r="BW15" s="670"/>
      <c r="BX15" s="670"/>
      <c r="BY15" s="670"/>
      <c r="BZ15" s="670"/>
      <c r="CA15" s="670"/>
      <c r="CB15" s="674"/>
      <c r="CD15" s="681" t="s">
        <v>257</v>
      </c>
      <c r="CE15" s="682"/>
      <c r="CF15" s="682"/>
      <c r="CG15" s="682"/>
      <c r="CH15" s="682"/>
      <c r="CI15" s="682"/>
      <c r="CJ15" s="682"/>
      <c r="CK15" s="682"/>
      <c r="CL15" s="682"/>
      <c r="CM15" s="682"/>
      <c r="CN15" s="682"/>
      <c r="CO15" s="682"/>
      <c r="CP15" s="682"/>
      <c r="CQ15" s="683"/>
      <c r="CR15" s="666">
        <v>5379039</v>
      </c>
      <c r="CS15" s="667"/>
      <c r="CT15" s="667"/>
      <c r="CU15" s="667"/>
      <c r="CV15" s="667"/>
      <c r="CW15" s="667"/>
      <c r="CX15" s="667"/>
      <c r="CY15" s="668"/>
      <c r="CZ15" s="669">
        <v>9.5</v>
      </c>
      <c r="DA15" s="669"/>
      <c r="DB15" s="669"/>
      <c r="DC15" s="669"/>
      <c r="DD15" s="675">
        <v>1042267</v>
      </c>
      <c r="DE15" s="667"/>
      <c r="DF15" s="667"/>
      <c r="DG15" s="667"/>
      <c r="DH15" s="667"/>
      <c r="DI15" s="667"/>
      <c r="DJ15" s="667"/>
      <c r="DK15" s="667"/>
      <c r="DL15" s="667"/>
      <c r="DM15" s="667"/>
      <c r="DN15" s="667"/>
      <c r="DO15" s="667"/>
      <c r="DP15" s="668"/>
      <c r="DQ15" s="675">
        <v>4010738</v>
      </c>
      <c r="DR15" s="667"/>
      <c r="DS15" s="667"/>
      <c r="DT15" s="667"/>
      <c r="DU15" s="667"/>
      <c r="DV15" s="667"/>
      <c r="DW15" s="667"/>
      <c r="DX15" s="667"/>
      <c r="DY15" s="667"/>
      <c r="DZ15" s="667"/>
      <c r="EA15" s="667"/>
      <c r="EB15" s="667"/>
      <c r="EC15" s="676"/>
    </row>
    <row r="16" spans="2:143" ht="11.25" customHeight="1" x14ac:dyDescent="0.2">
      <c r="B16" s="663" t="s">
        <v>258</v>
      </c>
      <c r="C16" s="664"/>
      <c r="D16" s="664"/>
      <c r="E16" s="664"/>
      <c r="F16" s="664"/>
      <c r="G16" s="664"/>
      <c r="H16" s="664"/>
      <c r="I16" s="664"/>
      <c r="J16" s="664"/>
      <c r="K16" s="664"/>
      <c r="L16" s="664"/>
      <c r="M16" s="664"/>
      <c r="N16" s="664"/>
      <c r="O16" s="664"/>
      <c r="P16" s="664"/>
      <c r="Q16" s="665"/>
      <c r="R16" s="666">
        <v>65050</v>
      </c>
      <c r="S16" s="667"/>
      <c r="T16" s="667"/>
      <c r="U16" s="667"/>
      <c r="V16" s="667"/>
      <c r="W16" s="667"/>
      <c r="X16" s="667"/>
      <c r="Y16" s="668"/>
      <c r="Z16" s="669">
        <v>0.1</v>
      </c>
      <c r="AA16" s="669"/>
      <c r="AB16" s="669"/>
      <c r="AC16" s="669"/>
      <c r="AD16" s="670">
        <v>65050</v>
      </c>
      <c r="AE16" s="670"/>
      <c r="AF16" s="670"/>
      <c r="AG16" s="670"/>
      <c r="AH16" s="670"/>
      <c r="AI16" s="670"/>
      <c r="AJ16" s="670"/>
      <c r="AK16" s="670"/>
      <c r="AL16" s="671">
        <v>0.2</v>
      </c>
      <c r="AM16" s="672"/>
      <c r="AN16" s="672"/>
      <c r="AO16" s="673"/>
      <c r="AP16" s="663" t="s">
        <v>259</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260</v>
      </c>
      <c r="CE16" s="682"/>
      <c r="CF16" s="682"/>
      <c r="CG16" s="682"/>
      <c r="CH16" s="682"/>
      <c r="CI16" s="682"/>
      <c r="CJ16" s="682"/>
      <c r="CK16" s="682"/>
      <c r="CL16" s="682"/>
      <c r="CM16" s="682"/>
      <c r="CN16" s="682"/>
      <c r="CO16" s="682"/>
      <c r="CP16" s="682"/>
      <c r="CQ16" s="683"/>
      <c r="CR16" s="666" t="s">
        <v>128</v>
      </c>
      <c r="CS16" s="667"/>
      <c r="CT16" s="667"/>
      <c r="CU16" s="667"/>
      <c r="CV16" s="667"/>
      <c r="CW16" s="667"/>
      <c r="CX16" s="667"/>
      <c r="CY16" s="668"/>
      <c r="CZ16" s="669" t="s">
        <v>128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2">
      <c r="B17" s="663" t="s">
        <v>261</v>
      </c>
      <c r="C17" s="664"/>
      <c r="D17" s="664"/>
      <c r="E17" s="664"/>
      <c r="F17" s="664"/>
      <c r="G17" s="664"/>
      <c r="H17" s="664"/>
      <c r="I17" s="664"/>
      <c r="J17" s="664"/>
      <c r="K17" s="664"/>
      <c r="L17" s="664"/>
      <c r="M17" s="664"/>
      <c r="N17" s="664"/>
      <c r="O17" s="664"/>
      <c r="P17" s="664"/>
      <c r="Q17" s="665"/>
      <c r="R17" s="666">
        <v>205401</v>
      </c>
      <c r="S17" s="667"/>
      <c r="T17" s="667"/>
      <c r="U17" s="667"/>
      <c r="V17" s="667"/>
      <c r="W17" s="667"/>
      <c r="X17" s="667"/>
      <c r="Y17" s="668"/>
      <c r="Z17" s="669">
        <v>0.3</v>
      </c>
      <c r="AA17" s="669"/>
      <c r="AB17" s="669"/>
      <c r="AC17" s="669"/>
      <c r="AD17" s="670">
        <v>205401</v>
      </c>
      <c r="AE17" s="670"/>
      <c r="AF17" s="670"/>
      <c r="AG17" s="670"/>
      <c r="AH17" s="670"/>
      <c r="AI17" s="670"/>
      <c r="AJ17" s="670"/>
      <c r="AK17" s="670"/>
      <c r="AL17" s="671">
        <v>0.7</v>
      </c>
      <c r="AM17" s="672"/>
      <c r="AN17" s="672"/>
      <c r="AO17" s="673"/>
      <c r="AP17" s="663" t="s">
        <v>262</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263</v>
      </c>
      <c r="CE17" s="682"/>
      <c r="CF17" s="682"/>
      <c r="CG17" s="682"/>
      <c r="CH17" s="682"/>
      <c r="CI17" s="682"/>
      <c r="CJ17" s="682"/>
      <c r="CK17" s="682"/>
      <c r="CL17" s="682"/>
      <c r="CM17" s="682"/>
      <c r="CN17" s="682"/>
      <c r="CO17" s="682"/>
      <c r="CP17" s="682"/>
      <c r="CQ17" s="683"/>
      <c r="CR17" s="666">
        <v>3443998</v>
      </c>
      <c r="CS17" s="667"/>
      <c r="CT17" s="667"/>
      <c r="CU17" s="667"/>
      <c r="CV17" s="667"/>
      <c r="CW17" s="667"/>
      <c r="CX17" s="667"/>
      <c r="CY17" s="668"/>
      <c r="CZ17" s="669">
        <v>6.1</v>
      </c>
      <c r="DA17" s="669"/>
      <c r="DB17" s="669"/>
      <c r="DC17" s="669"/>
      <c r="DD17" s="675" t="s">
        <v>128</v>
      </c>
      <c r="DE17" s="667"/>
      <c r="DF17" s="667"/>
      <c r="DG17" s="667"/>
      <c r="DH17" s="667"/>
      <c r="DI17" s="667"/>
      <c r="DJ17" s="667"/>
      <c r="DK17" s="667"/>
      <c r="DL17" s="667"/>
      <c r="DM17" s="667"/>
      <c r="DN17" s="667"/>
      <c r="DO17" s="667"/>
      <c r="DP17" s="668"/>
      <c r="DQ17" s="675">
        <v>3412505</v>
      </c>
      <c r="DR17" s="667"/>
      <c r="DS17" s="667"/>
      <c r="DT17" s="667"/>
      <c r="DU17" s="667"/>
      <c r="DV17" s="667"/>
      <c r="DW17" s="667"/>
      <c r="DX17" s="667"/>
      <c r="DY17" s="667"/>
      <c r="DZ17" s="667"/>
      <c r="EA17" s="667"/>
      <c r="EB17" s="667"/>
      <c r="EC17" s="676"/>
    </row>
    <row r="18" spans="2:133" ht="11.25" customHeight="1" x14ac:dyDescent="0.2">
      <c r="B18" s="663" t="s">
        <v>264</v>
      </c>
      <c r="C18" s="664"/>
      <c r="D18" s="664"/>
      <c r="E18" s="664"/>
      <c r="F18" s="664"/>
      <c r="G18" s="664"/>
      <c r="H18" s="664"/>
      <c r="I18" s="664"/>
      <c r="J18" s="664"/>
      <c r="K18" s="664"/>
      <c r="L18" s="664"/>
      <c r="M18" s="664"/>
      <c r="N18" s="664"/>
      <c r="O18" s="664"/>
      <c r="P18" s="664"/>
      <c r="Q18" s="665"/>
      <c r="R18" s="666">
        <v>335798</v>
      </c>
      <c r="S18" s="667"/>
      <c r="T18" s="667"/>
      <c r="U18" s="667"/>
      <c r="V18" s="667"/>
      <c r="W18" s="667"/>
      <c r="X18" s="667"/>
      <c r="Y18" s="668"/>
      <c r="Z18" s="669">
        <v>0.6</v>
      </c>
      <c r="AA18" s="669"/>
      <c r="AB18" s="669"/>
      <c r="AC18" s="669"/>
      <c r="AD18" s="670">
        <v>320746</v>
      </c>
      <c r="AE18" s="670"/>
      <c r="AF18" s="670"/>
      <c r="AG18" s="670"/>
      <c r="AH18" s="670"/>
      <c r="AI18" s="670"/>
      <c r="AJ18" s="670"/>
      <c r="AK18" s="670"/>
      <c r="AL18" s="671">
        <v>1.1000000238418579</v>
      </c>
      <c r="AM18" s="672"/>
      <c r="AN18" s="672"/>
      <c r="AO18" s="673"/>
      <c r="AP18" s="663" t="s">
        <v>265</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266</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2">
      <c r="B19" s="663" t="s">
        <v>267</v>
      </c>
      <c r="C19" s="664"/>
      <c r="D19" s="664"/>
      <c r="E19" s="664"/>
      <c r="F19" s="664"/>
      <c r="G19" s="664"/>
      <c r="H19" s="664"/>
      <c r="I19" s="664"/>
      <c r="J19" s="664"/>
      <c r="K19" s="664"/>
      <c r="L19" s="664"/>
      <c r="M19" s="664"/>
      <c r="N19" s="664"/>
      <c r="O19" s="664"/>
      <c r="P19" s="664"/>
      <c r="Q19" s="665"/>
      <c r="R19" s="666">
        <v>137271</v>
      </c>
      <c r="S19" s="667"/>
      <c r="T19" s="667"/>
      <c r="U19" s="667"/>
      <c r="V19" s="667"/>
      <c r="W19" s="667"/>
      <c r="X19" s="667"/>
      <c r="Y19" s="668"/>
      <c r="Z19" s="669">
        <v>0.2</v>
      </c>
      <c r="AA19" s="669"/>
      <c r="AB19" s="669"/>
      <c r="AC19" s="669"/>
      <c r="AD19" s="670">
        <v>137271</v>
      </c>
      <c r="AE19" s="670"/>
      <c r="AF19" s="670"/>
      <c r="AG19" s="670"/>
      <c r="AH19" s="670"/>
      <c r="AI19" s="670"/>
      <c r="AJ19" s="670"/>
      <c r="AK19" s="670"/>
      <c r="AL19" s="671">
        <v>0.5</v>
      </c>
      <c r="AM19" s="672"/>
      <c r="AN19" s="672"/>
      <c r="AO19" s="673"/>
      <c r="AP19" s="663" t="s">
        <v>268</v>
      </c>
      <c r="AQ19" s="664"/>
      <c r="AR19" s="664"/>
      <c r="AS19" s="664"/>
      <c r="AT19" s="664"/>
      <c r="AU19" s="664"/>
      <c r="AV19" s="664"/>
      <c r="AW19" s="664"/>
      <c r="AX19" s="664"/>
      <c r="AY19" s="664"/>
      <c r="AZ19" s="664"/>
      <c r="BA19" s="664"/>
      <c r="BB19" s="664"/>
      <c r="BC19" s="664"/>
      <c r="BD19" s="664"/>
      <c r="BE19" s="664"/>
      <c r="BF19" s="665"/>
      <c r="BG19" s="666">
        <v>1562900</v>
      </c>
      <c r="BH19" s="667"/>
      <c r="BI19" s="667"/>
      <c r="BJ19" s="667"/>
      <c r="BK19" s="667"/>
      <c r="BL19" s="667"/>
      <c r="BM19" s="667"/>
      <c r="BN19" s="668"/>
      <c r="BO19" s="669">
        <v>7.1</v>
      </c>
      <c r="BP19" s="669"/>
      <c r="BQ19" s="669"/>
      <c r="BR19" s="669"/>
      <c r="BS19" s="670" t="s">
        <v>128</v>
      </c>
      <c r="BT19" s="670"/>
      <c r="BU19" s="670"/>
      <c r="BV19" s="670"/>
      <c r="BW19" s="670"/>
      <c r="BX19" s="670"/>
      <c r="BY19" s="670"/>
      <c r="BZ19" s="670"/>
      <c r="CA19" s="670"/>
      <c r="CB19" s="674"/>
      <c r="CD19" s="681" t="s">
        <v>269</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2">
      <c r="B20" s="663" t="s">
        <v>270</v>
      </c>
      <c r="C20" s="664"/>
      <c r="D20" s="664"/>
      <c r="E20" s="664"/>
      <c r="F20" s="664"/>
      <c r="G20" s="664"/>
      <c r="H20" s="664"/>
      <c r="I20" s="664"/>
      <c r="J20" s="664"/>
      <c r="K20" s="664"/>
      <c r="L20" s="664"/>
      <c r="M20" s="664"/>
      <c r="N20" s="664"/>
      <c r="O20" s="664"/>
      <c r="P20" s="664"/>
      <c r="Q20" s="665"/>
      <c r="R20" s="666">
        <v>20470</v>
      </c>
      <c r="S20" s="667"/>
      <c r="T20" s="667"/>
      <c r="U20" s="667"/>
      <c r="V20" s="667"/>
      <c r="W20" s="667"/>
      <c r="X20" s="667"/>
      <c r="Y20" s="668"/>
      <c r="Z20" s="669">
        <v>0</v>
      </c>
      <c r="AA20" s="669"/>
      <c r="AB20" s="669"/>
      <c r="AC20" s="669"/>
      <c r="AD20" s="670">
        <v>20470</v>
      </c>
      <c r="AE20" s="670"/>
      <c r="AF20" s="670"/>
      <c r="AG20" s="670"/>
      <c r="AH20" s="670"/>
      <c r="AI20" s="670"/>
      <c r="AJ20" s="670"/>
      <c r="AK20" s="670"/>
      <c r="AL20" s="671">
        <v>0.1</v>
      </c>
      <c r="AM20" s="672"/>
      <c r="AN20" s="672"/>
      <c r="AO20" s="673"/>
      <c r="AP20" s="663" t="s">
        <v>271</v>
      </c>
      <c r="AQ20" s="664"/>
      <c r="AR20" s="664"/>
      <c r="AS20" s="664"/>
      <c r="AT20" s="664"/>
      <c r="AU20" s="664"/>
      <c r="AV20" s="664"/>
      <c r="AW20" s="664"/>
      <c r="AX20" s="664"/>
      <c r="AY20" s="664"/>
      <c r="AZ20" s="664"/>
      <c r="BA20" s="664"/>
      <c r="BB20" s="664"/>
      <c r="BC20" s="664"/>
      <c r="BD20" s="664"/>
      <c r="BE20" s="664"/>
      <c r="BF20" s="665"/>
      <c r="BG20" s="666">
        <v>1562900</v>
      </c>
      <c r="BH20" s="667"/>
      <c r="BI20" s="667"/>
      <c r="BJ20" s="667"/>
      <c r="BK20" s="667"/>
      <c r="BL20" s="667"/>
      <c r="BM20" s="667"/>
      <c r="BN20" s="668"/>
      <c r="BO20" s="669">
        <v>7.1</v>
      </c>
      <c r="BP20" s="669"/>
      <c r="BQ20" s="669"/>
      <c r="BR20" s="669"/>
      <c r="BS20" s="670" t="s">
        <v>128</v>
      </c>
      <c r="BT20" s="670"/>
      <c r="BU20" s="670"/>
      <c r="BV20" s="670"/>
      <c r="BW20" s="670"/>
      <c r="BX20" s="670"/>
      <c r="BY20" s="670"/>
      <c r="BZ20" s="670"/>
      <c r="CA20" s="670"/>
      <c r="CB20" s="674"/>
      <c r="CD20" s="681" t="s">
        <v>272</v>
      </c>
      <c r="CE20" s="682"/>
      <c r="CF20" s="682"/>
      <c r="CG20" s="682"/>
      <c r="CH20" s="682"/>
      <c r="CI20" s="682"/>
      <c r="CJ20" s="682"/>
      <c r="CK20" s="682"/>
      <c r="CL20" s="682"/>
      <c r="CM20" s="682"/>
      <c r="CN20" s="682"/>
      <c r="CO20" s="682"/>
      <c r="CP20" s="682"/>
      <c r="CQ20" s="683"/>
      <c r="CR20" s="666">
        <v>56559400</v>
      </c>
      <c r="CS20" s="667"/>
      <c r="CT20" s="667"/>
      <c r="CU20" s="667"/>
      <c r="CV20" s="667"/>
      <c r="CW20" s="667"/>
      <c r="CX20" s="667"/>
      <c r="CY20" s="668"/>
      <c r="CZ20" s="669">
        <v>100</v>
      </c>
      <c r="DA20" s="669"/>
      <c r="DB20" s="669"/>
      <c r="DC20" s="669"/>
      <c r="DD20" s="675">
        <v>4218283</v>
      </c>
      <c r="DE20" s="667"/>
      <c r="DF20" s="667"/>
      <c r="DG20" s="667"/>
      <c r="DH20" s="667"/>
      <c r="DI20" s="667"/>
      <c r="DJ20" s="667"/>
      <c r="DK20" s="667"/>
      <c r="DL20" s="667"/>
      <c r="DM20" s="667"/>
      <c r="DN20" s="667"/>
      <c r="DO20" s="667"/>
      <c r="DP20" s="668"/>
      <c r="DQ20" s="675">
        <v>34340802</v>
      </c>
      <c r="DR20" s="667"/>
      <c r="DS20" s="667"/>
      <c r="DT20" s="667"/>
      <c r="DU20" s="667"/>
      <c r="DV20" s="667"/>
      <c r="DW20" s="667"/>
      <c r="DX20" s="667"/>
      <c r="DY20" s="667"/>
      <c r="DZ20" s="667"/>
      <c r="EA20" s="667"/>
      <c r="EB20" s="667"/>
      <c r="EC20" s="676"/>
    </row>
    <row r="21" spans="2:133" ht="11.25" customHeight="1" x14ac:dyDescent="0.2">
      <c r="B21" s="663" t="s">
        <v>273</v>
      </c>
      <c r="C21" s="664"/>
      <c r="D21" s="664"/>
      <c r="E21" s="664"/>
      <c r="F21" s="664"/>
      <c r="G21" s="664"/>
      <c r="H21" s="664"/>
      <c r="I21" s="664"/>
      <c r="J21" s="664"/>
      <c r="K21" s="664"/>
      <c r="L21" s="664"/>
      <c r="M21" s="664"/>
      <c r="N21" s="664"/>
      <c r="O21" s="664"/>
      <c r="P21" s="664"/>
      <c r="Q21" s="665"/>
      <c r="R21" s="666">
        <v>8563</v>
      </c>
      <c r="S21" s="667"/>
      <c r="T21" s="667"/>
      <c r="U21" s="667"/>
      <c r="V21" s="667"/>
      <c r="W21" s="667"/>
      <c r="X21" s="667"/>
      <c r="Y21" s="668"/>
      <c r="Z21" s="669">
        <v>0</v>
      </c>
      <c r="AA21" s="669"/>
      <c r="AB21" s="669"/>
      <c r="AC21" s="669"/>
      <c r="AD21" s="670">
        <v>8563</v>
      </c>
      <c r="AE21" s="670"/>
      <c r="AF21" s="670"/>
      <c r="AG21" s="670"/>
      <c r="AH21" s="670"/>
      <c r="AI21" s="670"/>
      <c r="AJ21" s="670"/>
      <c r="AK21" s="670"/>
      <c r="AL21" s="671">
        <v>0</v>
      </c>
      <c r="AM21" s="672"/>
      <c r="AN21" s="672"/>
      <c r="AO21" s="673"/>
      <c r="AP21" s="685" t="s">
        <v>274</v>
      </c>
      <c r="AQ21" s="686"/>
      <c r="AR21" s="686"/>
      <c r="AS21" s="686"/>
      <c r="AT21" s="686"/>
      <c r="AU21" s="686"/>
      <c r="AV21" s="686"/>
      <c r="AW21" s="686"/>
      <c r="AX21" s="686"/>
      <c r="AY21" s="686"/>
      <c r="AZ21" s="686"/>
      <c r="BA21" s="686"/>
      <c r="BB21" s="686"/>
      <c r="BC21" s="686"/>
      <c r="BD21" s="686"/>
      <c r="BE21" s="686"/>
      <c r="BF21" s="687"/>
      <c r="BG21" s="666">
        <v>3348</v>
      </c>
      <c r="BH21" s="667"/>
      <c r="BI21" s="667"/>
      <c r="BJ21" s="667"/>
      <c r="BK21" s="667"/>
      <c r="BL21" s="667"/>
      <c r="BM21" s="667"/>
      <c r="BN21" s="668"/>
      <c r="BO21" s="669">
        <v>0</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275</v>
      </c>
      <c r="C22" s="703"/>
      <c r="D22" s="703"/>
      <c r="E22" s="703"/>
      <c r="F22" s="703"/>
      <c r="G22" s="703"/>
      <c r="H22" s="703"/>
      <c r="I22" s="703"/>
      <c r="J22" s="703"/>
      <c r="K22" s="703"/>
      <c r="L22" s="703"/>
      <c r="M22" s="703"/>
      <c r="N22" s="703"/>
      <c r="O22" s="703"/>
      <c r="P22" s="703"/>
      <c r="Q22" s="704"/>
      <c r="R22" s="666">
        <v>169494</v>
      </c>
      <c r="S22" s="667"/>
      <c r="T22" s="667"/>
      <c r="U22" s="667"/>
      <c r="V22" s="667"/>
      <c r="W22" s="667"/>
      <c r="X22" s="667"/>
      <c r="Y22" s="668"/>
      <c r="Z22" s="669">
        <v>0.3</v>
      </c>
      <c r="AA22" s="669"/>
      <c r="AB22" s="669"/>
      <c r="AC22" s="669"/>
      <c r="AD22" s="670">
        <v>154442</v>
      </c>
      <c r="AE22" s="670"/>
      <c r="AF22" s="670"/>
      <c r="AG22" s="670"/>
      <c r="AH22" s="670"/>
      <c r="AI22" s="670"/>
      <c r="AJ22" s="670"/>
      <c r="AK22" s="670"/>
      <c r="AL22" s="671">
        <v>0.5</v>
      </c>
      <c r="AM22" s="672"/>
      <c r="AN22" s="672"/>
      <c r="AO22" s="673"/>
      <c r="AP22" s="685" t="s">
        <v>276</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277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278</v>
      </c>
      <c r="C23" s="664"/>
      <c r="D23" s="664"/>
      <c r="E23" s="664"/>
      <c r="F23" s="664"/>
      <c r="G23" s="664"/>
      <c r="H23" s="664"/>
      <c r="I23" s="664"/>
      <c r="J23" s="664"/>
      <c r="K23" s="664"/>
      <c r="L23" s="664"/>
      <c r="M23" s="664"/>
      <c r="N23" s="664"/>
      <c r="O23" s="664"/>
      <c r="P23" s="664"/>
      <c r="Q23" s="665"/>
      <c r="R23" s="666">
        <v>4749118</v>
      </c>
      <c r="S23" s="667"/>
      <c r="T23" s="667"/>
      <c r="U23" s="667"/>
      <c r="V23" s="667"/>
      <c r="W23" s="667"/>
      <c r="X23" s="667"/>
      <c r="Y23" s="668"/>
      <c r="Z23" s="669">
        <v>7.9</v>
      </c>
      <c r="AA23" s="669"/>
      <c r="AB23" s="669"/>
      <c r="AC23" s="669"/>
      <c r="AD23" s="670">
        <v>4604755</v>
      </c>
      <c r="AE23" s="670"/>
      <c r="AF23" s="670"/>
      <c r="AG23" s="670"/>
      <c r="AH23" s="670"/>
      <c r="AI23" s="670"/>
      <c r="AJ23" s="670"/>
      <c r="AK23" s="670"/>
      <c r="AL23" s="671">
        <v>15.2</v>
      </c>
      <c r="AM23" s="672"/>
      <c r="AN23" s="672"/>
      <c r="AO23" s="673"/>
      <c r="AP23" s="685" t="s">
        <v>279</v>
      </c>
      <c r="AQ23" s="686"/>
      <c r="AR23" s="686"/>
      <c r="AS23" s="686"/>
      <c r="AT23" s="686"/>
      <c r="AU23" s="686"/>
      <c r="AV23" s="686"/>
      <c r="AW23" s="686"/>
      <c r="AX23" s="686"/>
      <c r="AY23" s="686"/>
      <c r="AZ23" s="686"/>
      <c r="BA23" s="686"/>
      <c r="BB23" s="686"/>
      <c r="BC23" s="686"/>
      <c r="BD23" s="686"/>
      <c r="BE23" s="686"/>
      <c r="BF23" s="687"/>
      <c r="BG23" s="666">
        <v>1559552</v>
      </c>
      <c r="BH23" s="667"/>
      <c r="BI23" s="667"/>
      <c r="BJ23" s="667"/>
      <c r="BK23" s="667"/>
      <c r="BL23" s="667"/>
      <c r="BM23" s="667"/>
      <c r="BN23" s="668"/>
      <c r="BO23" s="669">
        <v>7.1</v>
      </c>
      <c r="BP23" s="669"/>
      <c r="BQ23" s="669"/>
      <c r="BR23" s="669"/>
      <c r="BS23" s="670" t="s">
        <v>128</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280</v>
      </c>
      <c r="CS23" s="649"/>
      <c r="CT23" s="649"/>
      <c r="CU23" s="649"/>
      <c r="CV23" s="649"/>
      <c r="CW23" s="649"/>
      <c r="CX23" s="649"/>
      <c r="CY23" s="650"/>
      <c r="CZ23" s="648" t="s">
        <v>281</v>
      </c>
      <c r="DA23" s="649"/>
      <c r="DB23" s="649"/>
      <c r="DC23" s="650"/>
      <c r="DD23" s="648" t="s">
        <v>282</v>
      </c>
      <c r="DE23" s="649"/>
      <c r="DF23" s="649"/>
      <c r="DG23" s="649"/>
      <c r="DH23" s="649"/>
      <c r="DI23" s="649"/>
      <c r="DJ23" s="649"/>
      <c r="DK23" s="650"/>
      <c r="DL23" s="697" t="s">
        <v>283</v>
      </c>
      <c r="DM23" s="698"/>
      <c r="DN23" s="698"/>
      <c r="DO23" s="698"/>
      <c r="DP23" s="698"/>
      <c r="DQ23" s="698"/>
      <c r="DR23" s="698"/>
      <c r="DS23" s="698"/>
      <c r="DT23" s="698"/>
      <c r="DU23" s="698"/>
      <c r="DV23" s="699"/>
      <c r="DW23" s="648" t="s">
        <v>284</v>
      </c>
      <c r="DX23" s="649"/>
      <c r="DY23" s="649"/>
      <c r="DZ23" s="649"/>
      <c r="EA23" s="649"/>
      <c r="EB23" s="649"/>
      <c r="EC23" s="650"/>
    </row>
    <row r="24" spans="2:133" ht="11.25" customHeight="1" x14ac:dyDescent="0.2">
      <c r="B24" s="663" t="s">
        <v>285</v>
      </c>
      <c r="C24" s="664"/>
      <c r="D24" s="664"/>
      <c r="E24" s="664"/>
      <c r="F24" s="664"/>
      <c r="G24" s="664"/>
      <c r="H24" s="664"/>
      <c r="I24" s="664"/>
      <c r="J24" s="664"/>
      <c r="K24" s="664"/>
      <c r="L24" s="664"/>
      <c r="M24" s="664"/>
      <c r="N24" s="664"/>
      <c r="O24" s="664"/>
      <c r="P24" s="664"/>
      <c r="Q24" s="665"/>
      <c r="R24" s="666">
        <v>4604755</v>
      </c>
      <c r="S24" s="667"/>
      <c r="T24" s="667"/>
      <c r="U24" s="667"/>
      <c r="V24" s="667"/>
      <c r="W24" s="667"/>
      <c r="X24" s="667"/>
      <c r="Y24" s="668"/>
      <c r="Z24" s="669">
        <v>7.6</v>
      </c>
      <c r="AA24" s="669"/>
      <c r="AB24" s="669"/>
      <c r="AC24" s="669"/>
      <c r="AD24" s="670">
        <v>4604755</v>
      </c>
      <c r="AE24" s="670"/>
      <c r="AF24" s="670"/>
      <c r="AG24" s="670"/>
      <c r="AH24" s="670"/>
      <c r="AI24" s="670"/>
      <c r="AJ24" s="670"/>
      <c r="AK24" s="670"/>
      <c r="AL24" s="671">
        <v>15.2</v>
      </c>
      <c r="AM24" s="672"/>
      <c r="AN24" s="672"/>
      <c r="AO24" s="673"/>
      <c r="AP24" s="685" t="s">
        <v>286</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287</v>
      </c>
      <c r="CE24" s="678"/>
      <c r="CF24" s="678"/>
      <c r="CG24" s="678"/>
      <c r="CH24" s="678"/>
      <c r="CI24" s="678"/>
      <c r="CJ24" s="678"/>
      <c r="CK24" s="678"/>
      <c r="CL24" s="678"/>
      <c r="CM24" s="678"/>
      <c r="CN24" s="678"/>
      <c r="CO24" s="678"/>
      <c r="CP24" s="678"/>
      <c r="CQ24" s="679"/>
      <c r="CR24" s="655">
        <v>31668590</v>
      </c>
      <c r="CS24" s="656"/>
      <c r="CT24" s="656"/>
      <c r="CU24" s="656"/>
      <c r="CV24" s="656"/>
      <c r="CW24" s="656"/>
      <c r="CX24" s="656"/>
      <c r="CY24" s="657"/>
      <c r="CZ24" s="660">
        <v>56</v>
      </c>
      <c r="DA24" s="661"/>
      <c r="DB24" s="661"/>
      <c r="DC24" s="680"/>
      <c r="DD24" s="705">
        <v>16830076</v>
      </c>
      <c r="DE24" s="656"/>
      <c r="DF24" s="656"/>
      <c r="DG24" s="656"/>
      <c r="DH24" s="656"/>
      <c r="DI24" s="656"/>
      <c r="DJ24" s="656"/>
      <c r="DK24" s="657"/>
      <c r="DL24" s="705">
        <v>16677073</v>
      </c>
      <c r="DM24" s="656"/>
      <c r="DN24" s="656"/>
      <c r="DO24" s="656"/>
      <c r="DP24" s="656"/>
      <c r="DQ24" s="656"/>
      <c r="DR24" s="656"/>
      <c r="DS24" s="656"/>
      <c r="DT24" s="656"/>
      <c r="DU24" s="656"/>
      <c r="DV24" s="657"/>
      <c r="DW24" s="660">
        <v>50</v>
      </c>
      <c r="DX24" s="661"/>
      <c r="DY24" s="661"/>
      <c r="DZ24" s="661"/>
      <c r="EA24" s="661"/>
      <c r="EB24" s="661"/>
      <c r="EC24" s="662"/>
    </row>
    <row r="25" spans="2:133" ht="11.25" customHeight="1" x14ac:dyDescent="0.2">
      <c r="B25" s="663" t="s">
        <v>288</v>
      </c>
      <c r="C25" s="664"/>
      <c r="D25" s="664"/>
      <c r="E25" s="664"/>
      <c r="F25" s="664"/>
      <c r="G25" s="664"/>
      <c r="H25" s="664"/>
      <c r="I25" s="664"/>
      <c r="J25" s="664"/>
      <c r="K25" s="664"/>
      <c r="L25" s="664"/>
      <c r="M25" s="664"/>
      <c r="N25" s="664"/>
      <c r="O25" s="664"/>
      <c r="P25" s="664"/>
      <c r="Q25" s="665"/>
      <c r="R25" s="666">
        <v>144313</v>
      </c>
      <c r="S25" s="667"/>
      <c r="T25" s="667"/>
      <c r="U25" s="667"/>
      <c r="V25" s="667"/>
      <c r="W25" s="667"/>
      <c r="X25" s="667"/>
      <c r="Y25" s="668"/>
      <c r="Z25" s="669">
        <v>0.2</v>
      </c>
      <c r="AA25" s="669"/>
      <c r="AB25" s="669"/>
      <c r="AC25" s="669"/>
      <c r="AD25" s="670" t="s">
        <v>128</v>
      </c>
      <c r="AE25" s="670"/>
      <c r="AF25" s="670"/>
      <c r="AG25" s="670"/>
      <c r="AH25" s="670"/>
      <c r="AI25" s="670"/>
      <c r="AJ25" s="670"/>
      <c r="AK25" s="670"/>
      <c r="AL25" s="671" t="s">
        <v>128</v>
      </c>
      <c r="AM25" s="672"/>
      <c r="AN25" s="672"/>
      <c r="AO25" s="673"/>
      <c r="AP25" s="685" t="s">
        <v>289</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290</v>
      </c>
      <c r="CE25" s="682"/>
      <c r="CF25" s="682"/>
      <c r="CG25" s="682"/>
      <c r="CH25" s="682"/>
      <c r="CI25" s="682"/>
      <c r="CJ25" s="682"/>
      <c r="CK25" s="682"/>
      <c r="CL25" s="682"/>
      <c r="CM25" s="682"/>
      <c r="CN25" s="682"/>
      <c r="CO25" s="682"/>
      <c r="CP25" s="682"/>
      <c r="CQ25" s="683"/>
      <c r="CR25" s="666">
        <v>9732541</v>
      </c>
      <c r="CS25" s="706"/>
      <c r="CT25" s="706"/>
      <c r="CU25" s="706"/>
      <c r="CV25" s="706"/>
      <c r="CW25" s="706"/>
      <c r="CX25" s="706"/>
      <c r="CY25" s="707"/>
      <c r="CZ25" s="671">
        <v>17.2</v>
      </c>
      <c r="DA25" s="700"/>
      <c r="DB25" s="700"/>
      <c r="DC25" s="708"/>
      <c r="DD25" s="675">
        <v>9002754</v>
      </c>
      <c r="DE25" s="706"/>
      <c r="DF25" s="706"/>
      <c r="DG25" s="706"/>
      <c r="DH25" s="706"/>
      <c r="DI25" s="706"/>
      <c r="DJ25" s="706"/>
      <c r="DK25" s="707"/>
      <c r="DL25" s="675">
        <v>8851360</v>
      </c>
      <c r="DM25" s="706"/>
      <c r="DN25" s="706"/>
      <c r="DO25" s="706"/>
      <c r="DP25" s="706"/>
      <c r="DQ25" s="706"/>
      <c r="DR25" s="706"/>
      <c r="DS25" s="706"/>
      <c r="DT25" s="706"/>
      <c r="DU25" s="706"/>
      <c r="DV25" s="707"/>
      <c r="DW25" s="671">
        <v>26.5</v>
      </c>
      <c r="DX25" s="700"/>
      <c r="DY25" s="700"/>
      <c r="DZ25" s="700"/>
      <c r="EA25" s="700"/>
      <c r="EB25" s="700"/>
      <c r="EC25" s="701"/>
    </row>
    <row r="26" spans="2:133" ht="11.25" customHeight="1" x14ac:dyDescent="0.2">
      <c r="B26" s="663" t="s">
        <v>291</v>
      </c>
      <c r="C26" s="664"/>
      <c r="D26" s="664"/>
      <c r="E26" s="664"/>
      <c r="F26" s="664"/>
      <c r="G26" s="664"/>
      <c r="H26" s="664"/>
      <c r="I26" s="664"/>
      <c r="J26" s="664"/>
      <c r="K26" s="664"/>
      <c r="L26" s="664"/>
      <c r="M26" s="664"/>
      <c r="N26" s="664"/>
      <c r="O26" s="664"/>
      <c r="P26" s="664"/>
      <c r="Q26" s="665"/>
      <c r="R26" s="666">
        <v>50</v>
      </c>
      <c r="S26" s="667"/>
      <c r="T26" s="667"/>
      <c r="U26" s="667"/>
      <c r="V26" s="667"/>
      <c r="W26" s="667"/>
      <c r="X26" s="667"/>
      <c r="Y26" s="668"/>
      <c r="Z26" s="669">
        <v>0</v>
      </c>
      <c r="AA26" s="669"/>
      <c r="AB26" s="669"/>
      <c r="AC26" s="669"/>
      <c r="AD26" s="670" t="s">
        <v>128</v>
      </c>
      <c r="AE26" s="670"/>
      <c r="AF26" s="670"/>
      <c r="AG26" s="670"/>
      <c r="AH26" s="670"/>
      <c r="AI26" s="670"/>
      <c r="AJ26" s="670"/>
      <c r="AK26" s="670"/>
      <c r="AL26" s="671" t="s">
        <v>128</v>
      </c>
      <c r="AM26" s="672"/>
      <c r="AN26" s="672"/>
      <c r="AO26" s="673"/>
      <c r="AP26" s="685" t="s">
        <v>292</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293</v>
      </c>
      <c r="CE26" s="682"/>
      <c r="CF26" s="682"/>
      <c r="CG26" s="682"/>
      <c r="CH26" s="682"/>
      <c r="CI26" s="682"/>
      <c r="CJ26" s="682"/>
      <c r="CK26" s="682"/>
      <c r="CL26" s="682"/>
      <c r="CM26" s="682"/>
      <c r="CN26" s="682"/>
      <c r="CO26" s="682"/>
      <c r="CP26" s="682"/>
      <c r="CQ26" s="683"/>
      <c r="CR26" s="666">
        <v>6144228</v>
      </c>
      <c r="CS26" s="667"/>
      <c r="CT26" s="667"/>
      <c r="CU26" s="667"/>
      <c r="CV26" s="667"/>
      <c r="CW26" s="667"/>
      <c r="CX26" s="667"/>
      <c r="CY26" s="668"/>
      <c r="CZ26" s="671">
        <v>10.9</v>
      </c>
      <c r="DA26" s="700"/>
      <c r="DB26" s="700"/>
      <c r="DC26" s="708"/>
      <c r="DD26" s="675">
        <v>5812375</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2">
      <c r="B27" s="663" t="s">
        <v>294</v>
      </c>
      <c r="C27" s="664"/>
      <c r="D27" s="664"/>
      <c r="E27" s="664"/>
      <c r="F27" s="664"/>
      <c r="G27" s="664"/>
      <c r="H27" s="664"/>
      <c r="I27" s="664"/>
      <c r="J27" s="664"/>
      <c r="K27" s="664"/>
      <c r="L27" s="664"/>
      <c r="M27" s="664"/>
      <c r="N27" s="664"/>
      <c r="O27" s="664"/>
      <c r="P27" s="664"/>
      <c r="Q27" s="665"/>
      <c r="R27" s="666">
        <v>31818733</v>
      </c>
      <c r="S27" s="667"/>
      <c r="T27" s="667"/>
      <c r="U27" s="667"/>
      <c r="V27" s="667"/>
      <c r="W27" s="667"/>
      <c r="X27" s="667"/>
      <c r="Y27" s="668"/>
      <c r="Z27" s="669">
        <v>52.7</v>
      </c>
      <c r="AA27" s="669"/>
      <c r="AB27" s="669"/>
      <c r="AC27" s="669"/>
      <c r="AD27" s="670">
        <v>30099766</v>
      </c>
      <c r="AE27" s="670"/>
      <c r="AF27" s="670"/>
      <c r="AG27" s="670"/>
      <c r="AH27" s="670"/>
      <c r="AI27" s="670"/>
      <c r="AJ27" s="670"/>
      <c r="AK27" s="670"/>
      <c r="AL27" s="671">
        <v>99.5</v>
      </c>
      <c r="AM27" s="672"/>
      <c r="AN27" s="672"/>
      <c r="AO27" s="673"/>
      <c r="AP27" s="663" t="s">
        <v>295</v>
      </c>
      <c r="AQ27" s="664"/>
      <c r="AR27" s="664"/>
      <c r="AS27" s="664"/>
      <c r="AT27" s="664"/>
      <c r="AU27" s="664"/>
      <c r="AV27" s="664"/>
      <c r="AW27" s="664"/>
      <c r="AX27" s="664"/>
      <c r="AY27" s="664"/>
      <c r="AZ27" s="664"/>
      <c r="BA27" s="664"/>
      <c r="BB27" s="664"/>
      <c r="BC27" s="664"/>
      <c r="BD27" s="664"/>
      <c r="BE27" s="664"/>
      <c r="BF27" s="665"/>
      <c r="BG27" s="666">
        <v>22063548</v>
      </c>
      <c r="BH27" s="667"/>
      <c r="BI27" s="667"/>
      <c r="BJ27" s="667"/>
      <c r="BK27" s="667"/>
      <c r="BL27" s="667"/>
      <c r="BM27" s="667"/>
      <c r="BN27" s="668"/>
      <c r="BO27" s="669">
        <v>100</v>
      </c>
      <c r="BP27" s="669"/>
      <c r="BQ27" s="669"/>
      <c r="BR27" s="669"/>
      <c r="BS27" s="670">
        <v>84292</v>
      </c>
      <c r="BT27" s="670"/>
      <c r="BU27" s="670"/>
      <c r="BV27" s="670"/>
      <c r="BW27" s="670"/>
      <c r="BX27" s="670"/>
      <c r="BY27" s="670"/>
      <c r="BZ27" s="670"/>
      <c r="CA27" s="670"/>
      <c r="CB27" s="674"/>
      <c r="CD27" s="681" t="s">
        <v>296</v>
      </c>
      <c r="CE27" s="682"/>
      <c r="CF27" s="682"/>
      <c r="CG27" s="682"/>
      <c r="CH27" s="682"/>
      <c r="CI27" s="682"/>
      <c r="CJ27" s="682"/>
      <c r="CK27" s="682"/>
      <c r="CL27" s="682"/>
      <c r="CM27" s="682"/>
      <c r="CN27" s="682"/>
      <c r="CO27" s="682"/>
      <c r="CP27" s="682"/>
      <c r="CQ27" s="683"/>
      <c r="CR27" s="666">
        <v>18492051</v>
      </c>
      <c r="CS27" s="706"/>
      <c r="CT27" s="706"/>
      <c r="CU27" s="706"/>
      <c r="CV27" s="706"/>
      <c r="CW27" s="706"/>
      <c r="CX27" s="706"/>
      <c r="CY27" s="707"/>
      <c r="CZ27" s="671">
        <v>32.700000000000003</v>
      </c>
      <c r="DA27" s="700"/>
      <c r="DB27" s="700"/>
      <c r="DC27" s="708"/>
      <c r="DD27" s="675">
        <v>4414817</v>
      </c>
      <c r="DE27" s="706"/>
      <c r="DF27" s="706"/>
      <c r="DG27" s="706"/>
      <c r="DH27" s="706"/>
      <c r="DI27" s="706"/>
      <c r="DJ27" s="706"/>
      <c r="DK27" s="707"/>
      <c r="DL27" s="675">
        <v>4413208</v>
      </c>
      <c r="DM27" s="706"/>
      <c r="DN27" s="706"/>
      <c r="DO27" s="706"/>
      <c r="DP27" s="706"/>
      <c r="DQ27" s="706"/>
      <c r="DR27" s="706"/>
      <c r="DS27" s="706"/>
      <c r="DT27" s="706"/>
      <c r="DU27" s="706"/>
      <c r="DV27" s="707"/>
      <c r="DW27" s="671">
        <v>13.2</v>
      </c>
      <c r="DX27" s="700"/>
      <c r="DY27" s="700"/>
      <c r="DZ27" s="700"/>
      <c r="EA27" s="700"/>
      <c r="EB27" s="700"/>
      <c r="EC27" s="701"/>
    </row>
    <row r="28" spans="2:133" ht="11.25" customHeight="1" x14ac:dyDescent="0.2">
      <c r="B28" s="663" t="s">
        <v>297</v>
      </c>
      <c r="C28" s="664"/>
      <c r="D28" s="664"/>
      <c r="E28" s="664"/>
      <c r="F28" s="664"/>
      <c r="G28" s="664"/>
      <c r="H28" s="664"/>
      <c r="I28" s="664"/>
      <c r="J28" s="664"/>
      <c r="K28" s="664"/>
      <c r="L28" s="664"/>
      <c r="M28" s="664"/>
      <c r="N28" s="664"/>
      <c r="O28" s="664"/>
      <c r="P28" s="664"/>
      <c r="Q28" s="665"/>
      <c r="R28" s="666">
        <v>20857</v>
      </c>
      <c r="S28" s="667"/>
      <c r="T28" s="667"/>
      <c r="U28" s="667"/>
      <c r="V28" s="667"/>
      <c r="W28" s="667"/>
      <c r="X28" s="667"/>
      <c r="Y28" s="668"/>
      <c r="Z28" s="669">
        <v>0</v>
      </c>
      <c r="AA28" s="669"/>
      <c r="AB28" s="669"/>
      <c r="AC28" s="669"/>
      <c r="AD28" s="670">
        <v>20857</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298</v>
      </c>
      <c r="CE28" s="682"/>
      <c r="CF28" s="682"/>
      <c r="CG28" s="682"/>
      <c r="CH28" s="682"/>
      <c r="CI28" s="682"/>
      <c r="CJ28" s="682"/>
      <c r="CK28" s="682"/>
      <c r="CL28" s="682"/>
      <c r="CM28" s="682"/>
      <c r="CN28" s="682"/>
      <c r="CO28" s="682"/>
      <c r="CP28" s="682"/>
      <c r="CQ28" s="683"/>
      <c r="CR28" s="666">
        <v>3443998</v>
      </c>
      <c r="CS28" s="667"/>
      <c r="CT28" s="667"/>
      <c r="CU28" s="667"/>
      <c r="CV28" s="667"/>
      <c r="CW28" s="667"/>
      <c r="CX28" s="667"/>
      <c r="CY28" s="668"/>
      <c r="CZ28" s="671">
        <v>6.1</v>
      </c>
      <c r="DA28" s="700"/>
      <c r="DB28" s="700"/>
      <c r="DC28" s="708"/>
      <c r="DD28" s="675">
        <v>3412505</v>
      </c>
      <c r="DE28" s="667"/>
      <c r="DF28" s="667"/>
      <c r="DG28" s="667"/>
      <c r="DH28" s="667"/>
      <c r="DI28" s="667"/>
      <c r="DJ28" s="667"/>
      <c r="DK28" s="668"/>
      <c r="DL28" s="675">
        <v>3412505</v>
      </c>
      <c r="DM28" s="667"/>
      <c r="DN28" s="667"/>
      <c r="DO28" s="667"/>
      <c r="DP28" s="667"/>
      <c r="DQ28" s="667"/>
      <c r="DR28" s="667"/>
      <c r="DS28" s="667"/>
      <c r="DT28" s="667"/>
      <c r="DU28" s="667"/>
      <c r="DV28" s="668"/>
      <c r="DW28" s="671">
        <v>10.199999999999999</v>
      </c>
      <c r="DX28" s="700"/>
      <c r="DY28" s="700"/>
      <c r="DZ28" s="700"/>
      <c r="EA28" s="700"/>
      <c r="EB28" s="700"/>
      <c r="EC28" s="701"/>
    </row>
    <row r="29" spans="2:133" ht="11.25" customHeight="1" x14ac:dyDescent="0.2">
      <c r="B29" s="663" t="s">
        <v>299</v>
      </c>
      <c r="C29" s="664"/>
      <c r="D29" s="664"/>
      <c r="E29" s="664"/>
      <c r="F29" s="664"/>
      <c r="G29" s="664"/>
      <c r="H29" s="664"/>
      <c r="I29" s="664"/>
      <c r="J29" s="664"/>
      <c r="K29" s="664"/>
      <c r="L29" s="664"/>
      <c r="M29" s="664"/>
      <c r="N29" s="664"/>
      <c r="O29" s="664"/>
      <c r="P29" s="664"/>
      <c r="Q29" s="665"/>
      <c r="R29" s="666">
        <v>238770</v>
      </c>
      <c r="S29" s="667"/>
      <c r="T29" s="667"/>
      <c r="U29" s="667"/>
      <c r="V29" s="667"/>
      <c r="W29" s="667"/>
      <c r="X29" s="667"/>
      <c r="Y29" s="668"/>
      <c r="Z29" s="669">
        <v>0.4</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300</v>
      </c>
      <c r="CE29" s="716"/>
      <c r="CF29" s="681" t="s">
        <v>70</v>
      </c>
      <c r="CG29" s="682"/>
      <c r="CH29" s="682"/>
      <c r="CI29" s="682"/>
      <c r="CJ29" s="682"/>
      <c r="CK29" s="682"/>
      <c r="CL29" s="682"/>
      <c r="CM29" s="682"/>
      <c r="CN29" s="682"/>
      <c r="CO29" s="682"/>
      <c r="CP29" s="682"/>
      <c r="CQ29" s="683"/>
      <c r="CR29" s="666">
        <v>3443990</v>
      </c>
      <c r="CS29" s="706"/>
      <c r="CT29" s="706"/>
      <c r="CU29" s="706"/>
      <c r="CV29" s="706"/>
      <c r="CW29" s="706"/>
      <c r="CX29" s="706"/>
      <c r="CY29" s="707"/>
      <c r="CZ29" s="671">
        <v>6.1</v>
      </c>
      <c r="DA29" s="700"/>
      <c r="DB29" s="700"/>
      <c r="DC29" s="708"/>
      <c r="DD29" s="675">
        <v>3412497</v>
      </c>
      <c r="DE29" s="706"/>
      <c r="DF29" s="706"/>
      <c r="DG29" s="706"/>
      <c r="DH29" s="706"/>
      <c r="DI29" s="706"/>
      <c r="DJ29" s="706"/>
      <c r="DK29" s="707"/>
      <c r="DL29" s="675">
        <v>3412497</v>
      </c>
      <c r="DM29" s="706"/>
      <c r="DN29" s="706"/>
      <c r="DO29" s="706"/>
      <c r="DP29" s="706"/>
      <c r="DQ29" s="706"/>
      <c r="DR29" s="706"/>
      <c r="DS29" s="706"/>
      <c r="DT29" s="706"/>
      <c r="DU29" s="706"/>
      <c r="DV29" s="707"/>
      <c r="DW29" s="671">
        <v>10.199999999999999</v>
      </c>
      <c r="DX29" s="700"/>
      <c r="DY29" s="700"/>
      <c r="DZ29" s="700"/>
      <c r="EA29" s="700"/>
      <c r="EB29" s="700"/>
      <c r="EC29" s="701"/>
    </row>
    <row r="30" spans="2:133" ht="11.25" customHeight="1" x14ac:dyDescent="0.2">
      <c r="B30" s="663" t="s">
        <v>301</v>
      </c>
      <c r="C30" s="664"/>
      <c r="D30" s="664"/>
      <c r="E30" s="664"/>
      <c r="F30" s="664"/>
      <c r="G30" s="664"/>
      <c r="H30" s="664"/>
      <c r="I30" s="664"/>
      <c r="J30" s="664"/>
      <c r="K30" s="664"/>
      <c r="L30" s="664"/>
      <c r="M30" s="664"/>
      <c r="N30" s="664"/>
      <c r="O30" s="664"/>
      <c r="P30" s="664"/>
      <c r="Q30" s="665"/>
      <c r="R30" s="666">
        <v>413575</v>
      </c>
      <c r="S30" s="667"/>
      <c r="T30" s="667"/>
      <c r="U30" s="667"/>
      <c r="V30" s="667"/>
      <c r="W30" s="667"/>
      <c r="X30" s="667"/>
      <c r="Y30" s="668"/>
      <c r="Z30" s="669">
        <v>0.7</v>
      </c>
      <c r="AA30" s="669"/>
      <c r="AB30" s="669"/>
      <c r="AC30" s="669"/>
      <c r="AD30" s="670">
        <v>84720</v>
      </c>
      <c r="AE30" s="670"/>
      <c r="AF30" s="670"/>
      <c r="AG30" s="670"/>
      <c r="AH30" s="670"/>
      <c r="AI30" s="670"/>
      <c r="AJ30" s="670"/>
      <c r="AK30" s="670"/>
      <c r="AL30" s="671">
        <v>0.3</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302</v>
      </c>
      <c r="BH30" s="713"/>
      <c r="BI30" s="713"/>
      <c r="BJ30" s="713"/>
      <c r="BK30" s="713"/>
      <c r="BL30" s="713"/>
      <c r="BM30" s="713"/>
      <c r="BN30" s="713"/>
      <c r="BO30" s="713"/>
      <c r="BP30" s="713"/>
      <c r="BQ30" s="714"/>
      <c r="BR30" s="645" t="s">
        <v>303</v>
      </c>
      <c r="BS30" s="713"/>
      <c r="BT30" s="713"/>
      <c r="BU30" s="713"/>
      <c r="BV30" s="713"/>
      <c r="BW30" s="713"/>
      <c r="BX30" s="713"/>
      <c r="BY30" s="713"/>
      <c r="BZ30" s="713"/>
      <c r="CA30" s="713"/>
      <c r="CB30" s="714"/>
      <c r="CD30" s="717"/>
      <c r="CE30" s="718"/>
      <c r="CF30" s="681" t="s">
        <v>304</v>
      </c>
      <c r="CG30" s="682"/>
      <c r="CH30" s="682"/>
      <c r="CI30" s="682"/>
      <c r="CJ30" s="682"/>
      <c r="CK30" s="682"/>
      <c r="CL30" s="682"/>
      <c r="CM30" s="682"/>
      <c r="CN30" s="682"/>
      <c r="CO30" s="682"/>
      <c r="CP30" s="682"/>
      <c r="CQ30" s="683"/>
      <c r="CR30" s="666">
        <v>3351000</v>
      </c>
      <c r="CS30" s="667"/>
      <c r="CT30" s="667"/>
      <c r="CU30" s="667"/>
      <c r="CV30" s="667"/>
      <c r="CW30" s="667"/>
      <c r="CX30" s="667"/>
      <c r="CY30" s="668"/>
      <c r="CZ30" s="671">
        <v>5.9</v>
      </c>
      <c r="DA30" s="700"/>
      <c r="DB30" s="700"/>
      <c r="DC30" s="708"/>
      <c r="DD30" s="675">
        <v>3320687</v>
      </c>
      <c r="DE30" s="667"/>
      <c r="DF30" s="667"/>
      <c r="DG30" s="667"/>
      <c r="DH30" s="667"/>
      <c r="DI30" s="667"/>
      <c r="DJ30" s="667"/>
      <c r="DK30" s="668"/>
      <c r="DL30" s="675">
        <v>3320687</v>
      </c>
      <c r="DM30" s="667"/>
      <c r="DN30" s="667"/>
      <c r="DO30" s="667"/>
      <c r="DP30" s="667"/>
      <c r="DQ30" s="667"/>
      <c r="DR30" s="667"/>
      <c r="DS30" s="667"/>
      <c r="DT30" s="667"/>
      <c r="DU30" s="667"/>
      <c r="DV30" s="668"/>
      <c r="DW30" s="671">
        <v>10</v>
      </c>
      <c r="DX30" s="700"/>
      <c r="DY30" s="700"/>
      <c r="DZ30" s="700"/>
      <c r="EA30" s="700"/>
      <c r="EB30" s="700"/>
      <c r="EC30" s="701"/>
    </row>
    <row r="31" spans="2:133" ht="11.25" customHeight="1" x14ac:dyDescent="0.2">
      <c r="B31" s="663" t="s">
        <v>305</v>
      </c>
      <c r="C31" s="664"/>
      <c r="D31" s="664"/>
      <c r="E31" s="664"/>
      <c r="F31" s="664"/>
      <c r="G31" s="664"/>
      <c r="H31" s="664"/>
      <c r="I31" s="664"/>
      <c r="J31" s="664"/>
      <c r="K31" s="664"/>
      <c r="L31" s="664"/>
      <c r="M31" s="664"/>
      <c r="N31" s="664"/>
      <c r="O31" s="664"/>
      <c r="P31" s="664"/>
      <c r="Q31" s="665"/>
      <c r="R31" s="666">
        <v>153229</v>
      </c>
      <c r="S31" s="667"/>
      <c r="T31" s="667"/>
      <c r="U31" s="667"/>
      <c r="V31" s="667"/>
      <c r="W31" s="667"/>
      <c r="X31" s="667"/>
      <c r="Y31" s="668"/>
      <c r="Z31" s="669">
        <v>0.3</v>
      </c>
      <c r="AA31" s="669"/>
      <c r="AB31" s="669"/>
      <c r="AC31" s="669"/>
      <c r="AD31" s="670" t="s">
        <v>128</v>
      </c>
      <c r="AE31" s="670"/>
      <c r="AF31" s="670"/>
      <c r="AG31" s="670"/>
      <c r="AH31" s="670"/>
      <c r="AI31" s="670"/>
      <c r="AJ31" s="670"/>
      <c r="AK31" s="670"/>
      <c r="AL31" s="671" t="s">
        <v>128</v>
      </c>
      <c r="AM31" s="672"/>
      <c r="AN31" s="672"/>
      <c r="AO31" s="673"/>
      <c r="AP31" s="726" t="s">
        <v>306</v>
      </c>
      <c r="AQ31" s="727"/>
      <c r="AR31" s="727"/>
      <c r="AS31" s="727"/>
      <c r="AT31" s="732" t="s">
        <v>307</v>
      </c>
      <c r="AU31" s="360"/>
      <c r="AV31" s="360"/>
      <c r="AW31" s="360"/>
      <c r="AX31" s="652" t="s">
        <v>184</v>
      </c>
      <c r="AY31" s="653"/>
      <c r="AZ31" s="653"/>
      <c r="BA31" s="653"/>
      <c r="BB31" s="653"/>
      <c r="BC31" s="653"/>
      <c r="BD31" s="653"/>
      <c r="BE31" s="653"/>
      <c r="BF31" s="654"/>
      <c r="BG31" s="725">
        <v>98.9</v>
      </c>
      <c r="BH31" s="721"/>
      <c r="BI31" s="721"/>
      <c r="BJ31" s="721"/>
      <c r="BK31" s="721"/>
      <c r="BL31" s="721"/>
      <c r="BM31" s="661">
        <v>96.2</v>
      </c>
      <c r="BN31" s="721"/>
      <c r="BO31" s="721"/>
      <c r="BP31" s="721"/>
      <c r="BQ31" s="722"/>
      <c r="BR31" s="725">
        <v>98.6</v>
      </c>
      <c r="BS31" s="721"/>
      <c r="BT31" s="721"/>
      <c r="BU31" s="721"/>
      <c r="BV31" s="721"/>
      <c r="BW31" s="721"/>
      <c r="BX31" s="661">
        <v>95.9</v>
      </c>
      <c r="BY31" s="721"/>
      <c r="BZ31" s="721"/>
      <c r="CA31" s="721"/>
      <c r="CB31" s="722"/>
      <c r="CD31" s="717"/>
      <c r="CE31" s="718"/>
      <c r="CF31" s="681" t="s">
        <v>308</v>
      </c>
      <c r="CG31" s="682"/>
      <c r="CH31" s="682"/>
      <c r="CI31" s="682"/>
      <c r="CJ31" s="682"/>
      <c r="CK31" s="682"/>
      <c r="CL31" s="682"/>
      <c r="CM31" s="682"/>
      <c r="CN31" s="682"/>
      <c r="CO31" s="682"/>
      <c r="CP31" s="682"/>
      <c r="CQ31" s="683"/>
      <c r="CR31" s="666">
        <v>92990</v>
      </c>
      <c r="CS31" s="706"/>
      <c r="CT31" s="706"/>
      <c r="CU31" s="706"/>
      <c r="CV31" s="706"/>
      <c r="CW31" s="706"/>
      <c r="CX31" s="706"/>
      <c r="CY31" s="707"/>
      <c r="CZ31" s="671">
        <v>0.2</v>
      </c>
      <c r="DA31" s="700"/>
      <c r="DB31" s="700"/>
      <c r="DC31" s="708"/>
      <c r="DD31" s="675">
        <v>91810</v>
      </c>
      <c r="DE31" s="706"/>
      <c r="DF31" s="706"/>
      <c r="DG31" s="706"/>
      <c r="DH31" s="706"/>
      <c r="DI31" s="706"/>
      <c r="DJ31" s="706"/>
      <c r="DK31" s="707"/>
      <c r="DL31" s="675">
        <v>91810</v>
      </c>
      <c r="DM31" s="706"/>
      <c r="DN31" s="706"/>
      <c r="DO31" s="706"/>
      <c r="DP31" s="706"/>
      <c r="DQ31" s="706"/>
      <c r="DR31" s="706"/>
      <c r="DS31" s="706"/>
      <c r="DT31" s="706"/>
      <c r="DU31" s="706"/>
      <c r="DV31" s="707"/>
      <c r="DW31" s="671">
        <v>0.3</v>
      </c>
      <c r="DX31" s="700"/>
      <c r="DY31" s="700"/>
      <c r="DZ31" s="700"/>
      <c r="EA31" s="700"/>
      <c r="EB31" s="700"/>
      <c r="EC31" s="701"/>
    </row>
    <row r="32" spans="2:133" ht="11.25" customHeight="1" x14ac:dyDescent="0.2">
      <c r="B32" s="663" t="s">
        <v>309</v>
      </c>
      <c r="C32" s="664"/>
      <c r="D32" s="664"/>
      <c r="E32" s="664"/>
      <c r="F32" s="664"/>
      <c r="G32" s="664"/>
      <c r="H32" s="664"/>
      <c r="I32" s="664"/>
      <c r="J32" s="664"/>
      <c r="K32" s="664"/>
      <c r="L32" s="664"/>
      <c r="M32" s="664"/>
      <c r="N32" s="664"/>
      <c r="O32" s="664"/>
      <c r="P32" s="664"/>
      <c r="Q32" s="665"/>
      <c r="R32" s="666">
        <v>15866068</v>
      </c>
      <c r="S32" s="667"/>
      <c r="T32" s="667"/>
      <c r="U32" s="667"/>
      <c r="V32" s="667"/>
      <c r="W32" s="667"/>
      <c r="X32" s="667"/>
      <c r="Y32" s="668"/>
      <c r="Z32" s="669">
        <v>26.3</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1" t="s">
        <v>310</v>
      </c>
      <c r="AV32" s="361"/>
      <c r="AW32" s="361"/>
      <c r="AX32" s="663" t="s">
        <v>311</v>
      </c>
      <c r="AY32" s="664"/>
      <c r="AZ32" s="664"/>
      <c r="BA32" s="664"/>
      <c r="BB32" s="664"/>
      <c r="BC32" s="664"/>
      <c r="BD32" s="664"/>
      <c r="BE32" s="664"/>
      <c r="BF32" s="665"/>
      <c r="BG32" s="735">
        <v>98.7</v>
      </c>
      <c r="BH32" s="706"/>
      <c r="BI32" s="706"/>
      <c r="BJ32" s="706"/>
      <c r="BK32" s="706"/>
      <c r="BL32" s="706"/>
      <c r="BM32" s="672">
        <v>95.6</v>
      </c>
      <c r="BN32" s="723"/>
      <c r="BO32" s="723"/>
      <c r="BP32" s="723"/>
      <c r="BQ32" s="724"/>
      <c r="BR32" s="735">
        <v>98.4</v>
      </c>
      <c r="BS32" s="706"/>
      <c r="BT32" s="706"/>
      <c r="BU32" s="706"/>
      <c r="BV32" s="706"/>
      <c r="BW32" s="706"/>
      <c r="BX32" s="672">
        <v>95.6</v>
      </c>
      <c r="BY32" s="723"/>
      <c r="BZ32" s="723"/>
      <c r="CA32" s="723"/>
      <c r="CB32" s="724"/>
      <c r="CD32" s="719"/>
      <c r="CE32" s="720"/>
      <c r="CF32" s="681" t="s">
        <v>312</v>
      </c>
      <c r="CG32" s="682"/>
      <c r="CH32" s="682"/>
      <c r="CI32" s="682"/>
      <c r="CJ32" s="682"/>
      <c r="CK32" s="682"/>
      <c r="CL32" s="682"/>
      <c r="CM32" s="682"/>
      <c r="CN32" s="682"/>
      <c r="CO32" s="682"/>
      <c r="CP32" s="682"/>
      <c r="CQ32" s="683"/>
      <c r="CR32" s="666">
        <v>8</v>
      </c>
      <c r="CS32" s="667"/>
      <c r="CT32" s="667"/>
      <c r="CU32" s="667"/>
      <c r="CV32" s="667"/>
      <c r="CW32" s="667"/>
      <c r="CX32" s="667"/>
      <c r="CY32" s="668"/>
      <c r="CZ32" s="671">
        <v>0</v>
      </c>
      <c r="DA32" s="700"/>
      <c r="DB32" s="700"/>
      <c r="DC32" s="708"/>
      <c r="DD32" s="675">
        <v>8</v>
      </c>
      <c r="DE32" s="667"/>
      <c r="DF32" s="667"/>
      <c r="DG32" s="667"/>
      <c r="DH32" s="667"/>
      <c r="DI32" s="667"/>
      <c r="DJ32" s="667"/>
      <c r="DK32" s="668"/>
      <c r="DL32" s="675">
        <v>8</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2">
      <c r="B33" s="702" t="s">
        <v>313</v>
      </c>
      <c r="C33" s="703"/>
      <c r="D33" s="703"/>
      <c r="E33" s="703"/>
      <c r="F33" s="703"/>
      <c r="G33" s="703"/>
      <c r="H33" s="703"/>
      <c r="I33" s="703"/>
      <c r="J33" s="703"/>
      <c r="K33" s="703"/>
      <c r="L33" s="703"/>
      <c r="M33" s="703"/>
      <c r="N33" s="703"/>
      <c r="O33" s="703"/>
      <c r="P33" s="703"/>
      <c r="Q33" s="704"/>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2"/>
      <c r="AV33" s="362"/>
      <c r="AW33" s="362"/>
      <c r="AX33" s="710" t="s">
        <v>314</v>
      </c>
      <c r="AY33" s="711"/>
      <c r="AZ33" s="711"/>
      <c r="BA33" s="711"/>
      <c r="BB33" s="711"/>
      <c r="BC33" s="711"/>
      <c r="BD33" s="711"/>
      <c r="BE33" s="711"/>
      <c r="BF33" s="712"/>
      <c r="BG33" s="736">
        <v>99.3</v>
      </c>
      <c r="BH33" s="737"/>
      <c r="BI33" s="737"/>
      <c r="BJ33" s="737"/>
      <c r="BK33" s="737"/>
      <c r="BL33" s="737"/>
      <c r="BM33" s="738">
        <v>96.8</v>
      </c>
      <c r="BN33" s="737"/>
      <c r="BO33" s="737"/>
      <c r="BP33" s="737"/>
      <c r="BQ33" s="739"/>
      <c r="BR33" s="736">
        <v>98.7</v>
      </c>
      <c r="BS33" s="737"/>
      <c r="BT33" s="737"/>
      <c r="BU33" s="737"/>
      <c r="BV33" s="737"/>
      <c r="BW33" s="737"/>
      <c r="BX33" s="738">
        <v>96.3</v>
      </c>
      <c r="BY33" s="737"/>
      <c r="BZ33" s="737"/>
      <c r="CA33" s="737"/>
      <c r="CB33" s="739"/>
      <c r="CD33" s="681" t="s">
        <v>315</v>
      </c>
      <c r="CE33" s="682"/>
      <c r="CF33" s="682"/>
      <c r="CG33" s="682"/>
      <c r="CH33" s="682"/>
      <c r="CI33" s="682"/>
      <c r="CJ33" s="682"/>
      <c r="CK33" s="682"/>
      <c r="CL33" s="682"/>
      <c r="CM33" s="682"/>
      <c r="CN33" s="682"/>
      <c r="CO33" s="682"/>
      <c r="CP33" s="682"/>
      <c r="CQ33" s="683"/>
      <c r="CR33" s="666">
        <v>20672527</v>
      </c>
      <c r="CS33" s="706"/>
      <c r="CT33" s="706"/>
      <c r="CU33" s="706"/>
      <c r="CV33" s="706"/>
      <c r="CW33" s="706"/>
      <c r="CX33" s="706"/>
      <c r="CY33" s="707"/>
      <c r="CZ33" s="671">
        <v>36.6</v>
      </c>
      <c r="DA33" s="700"/>
      <c r="DB33" s="700"/>
      <c r="DC33" s="708"/>
      <c r="DD33" s="675">
        <v>15965921</v>
      </c>
      <c r="DE33" s="706"/>
      <c r="DF33" s="706"/>
      <c r="DG33" s="706"/>
      <c r="DH33" s="706"/>
      <c r="DI33" s="706"/>
      <c r="DJ33" s="706"/>
      <c r="DK33" s="707"/>
      <c r="DL33" s="675">
        <v>12735573</v>
      </c>
      <c r="DM33" s="706"/>
      <c r="DN33" s="706"/>
      <c r="DO33" s="706"/>
      <c r="DP33" s="706"/>
      <c r="DQ33" s="706"/>
      <c r="DR33" s="706"/>
      <c r="DS33" s="706"/>
      <c r="DT33" s="706"/>
      <c r="DU33" s="706"/>
      <c r="DV33" s="707"/>
      <c r="DW33" s="671">
        <v>38.200000000000003</v>
      </c>
      <c r="DX33" s="700"/>
      <c r="DY33" s="700"/>
      <c r="DZ33" s="700"/>
      <c r="EA33" s="700"/>
      <c r="EB33" s="700"/>
      <c r="EC33" s="701"/>
    </row>
    <row r="34" spans="2:133" ht="11.25" customHeight="1" x14ac:dyDescent="0.2">
      <c r="B34" s="663" t="s">
        <v>316</v>
      </c>
      <c r="C34" s="664"/>
      <c r="D34" s="664"/>
      <c r="E34" s="664"/>
      <c r="F34" s="664"/>
      <c r="G34" s="664"/>
      <c r="H34" s="664"/>
      <c r="I34" s="664"/>
      <c r="J34" s="664"/>
      <c r="K34" s="664"/>
      <c r="L34" s="664"/>
      <c r="M34" s="664"/>
      <c r="N34" s="664"/>
      <c r="O34" s="664"/>
      <c r="P34" s="664"/>
      <c r="Q34" s="665"/>
      <c r="R34" s="666">
        <v>3934115</v>
      </c>
      <c r="S34" s="667"/>
      <c r="T34" s="667"/>
      <c r="U34" s="667"/>
      <c r="V34" s="667"/>
      <c r="W34" s="667"/>
      <c r="X34" s="667"/>
      <c r="Y34" s="668"/>
      <c r="Z34" s="669">
        <v>6.5</v>
      </c>
      <c r="AA34" s="669"/>
      <c r="AB34" s="669"/>
      <c r="AC34" s="669"/>
      <c r="AD34" s="670" t="s">
        <v>128</v>
      </c>
      <c r="AE34" s="670"/>
      <c r="AF34" s="670"/>
      <c r="AG34" s="670"/>
      <c r="AH34" s="670"/>
      <c r="AI34" s="670"/>
      <c r="AJ34" s="670"/>
      <c r="AK34" s="670"/>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317</v>
      </c>
      <c r="CE34" s="682"/>
      <c r="CF34" s="682"/>
      <c r="CG34" s="682"/>
      <c r="CH34" s="682"/>
      <c r="CI34" s="682"/>
      <c r="CJ34" s="682"/>
      <c r="CK34" s="682"/>
      <c r="CL34" s="682"/>
      <c r="CM34" s="682"/>
      <c r="CN34" s="682"/>
      <c r="CO34" s="682"/>
      <c r="CP34" s="682"/>
      <c r="CQ34" s="683"/>
      <c r="CR34" s="666">
        <v>8013771</v>
      </c>
      <c r="CS34" s="667"/>
      <c r="CT34" s="667"/>
      <c r="CU34" s="667"/>
      <c r="CV34" s="667"/>
      <c r="CW34" s="667"/>
      <c r="CX34" s="667"/>
      <c r="CY34" s="668"/>
      <c r="CZ34" s="671">
        <v>14.2</v>
      </c>
      <c r="DA34" s="700"/>
      <c r="DB34" s="700"/>
      <c r="DC34" s="708"/>
      <c r="DD34" s="675">
        <v>5409169</v>
      </c>
      <c r="DE34" s="667"/>
      <c r="DF34" s="667"/>
      <c r="DG34" s="667"/>
      <c r="DH34" s="667"/>
      <c r="DI34" s="667"/>
      <c r="DJ34" s="667"/>
      <c r="DK34" s="668"/>
      <c r="DL34" s="675">
        <v>5145823</v>
      </c>
      <c r="DM34" s="667"/>
      <c r="DN34" s="667"/>
      <c r="DO34" s="667"/>
      <c r="DP34" s="667"/>
      <c r="DQ34" s="667"/>
      <c r="DR34" s="667"/>
      <c r="DS34" s="667"/>
      <c r="DT34" s="667"/>
      <c r="DU34" s="667"/>
      <c r="DV34" s="668"/>
      <c r="DW34" s="671">
        <v>15.4</v>
      </c>
      <c r="DX34" s="700"/>
      <c r="DY34" s="700"/>
      <c r="DZ34" s="700"/>
      <c r="EA34" s="700"/>
      <c r="EB34" s="700"/>
      <c r="EC34" s="701"/>
    </row>
    <row r="35" spans="2:133" ht="11.25" customHeight="1" x14ac:dyDescent="0.2">
      <c r="B35" s="663" t="s">
        <v>318</v>
      </c>
      <c r="C35" s="664"/>
      <c r="D35" s="664"/>
      <c r="E35" s="664"/>
      <c r="F35" s="664"/>
      <c r="G35" s="664"/>
      <c r="H35" s="664"/>
      <c r="I35" s="664"/>
      <c r="J35" s="664"/>
      <c r="K35" s="664"/>
      <c r="L35" s="664"/>
      <c r="M35" s="664"/>
      <c r="N35" s="664"/>
      <c r="O35" s="664"/>
      <c r="P35" s="664"/>
      <c r="Q35" s="665"/>
      <c r="R35" s="666">
        <v>68992</v>
      </c>
      <c r="S35" s="667"/>
      <c r="T35" s="667"/>
      <c r="U35" s="667"/>
      <c r="V35" s="667"/>
      <c r="W35" s="667"/>
      <c r="X35" s="667"/>
      <c r="Y35" s="668"/>
      <c r="Z35" s="669">
        <v>0.1</v>
      </c>
      <c r="AA35" s="669"/>
      <c r="AB35" s="669"/>
      <c r="AC35" s="669"/>
      <c r="AD35" s="670">
        <v>47339</v>
      </c>
      <c r="AE35" s="670"/>
      <c r="AF35" s="670"/>
      <c r="AG35" s="670"/>
      <c r="AH35" s="670"/>
      <c r="AI35" s="670"/>
      <c r="AJ35" s="670"/>
      <c r="AK35" s="670"/>
      <c r="AL35" s="671">
        <v>0.2</v>
      </c>
      <c r="AM35" s="672"/>
      <c r="AN35" s="672"/>
      <c r="AO35" s="673"/>
      <c r="AP35" s="218"/>
      <c r="AQ35" s="645" t="s">
        <v>319</v>
      </c>
      <c r="AR35" s="646"/>
      <c r="AS35" s="646"/>
      <c r="AT35" s="646"/>
      <c r="AU35" s="646"/>
      <c r="AV35" s="646"/>
      <c r="AW35" s="646"/>
      <c r="AX35" s="646"/>
      <c r="AY35" s="646"/>
      <c r="AZ35" s="646"/>
      <c r="BA35" s="646"/>
      <c r="BB35" s="646"/>
      <c r="BC35" s="646"/>
      <c r="BD35" s="646"/>
      <c r="BE35" s="646"/>
      <c r="BF35" s="647"/>
      <c r="BG35" s="645" t="s">
        <v>320</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321</v>
      </c>
      <c r="CE35" s="682"/>
      <c r="CF35" s="682"/>
      <c r="CG35" s="682"/>
      <c r="CH35" s="682"/>
      <c r="CI35" s="682"/>
      <c r="CJ35" s="682"/>
      <c r="CK35" s="682"/>
      <c r="CL35" s="682"/>
      <c r="CM35" s="682"/>
      <c r="CN35" s="682"/>
      <c r="CO35" s="682"/>
      <c r="CP35" s="682"/>
      <c r="CQ35" s="683"/>
      <c r="CR35" s="666">
        <v>382405</v>
      </c>
      <c r="CS35" s="706"/>
      <c r="CT35" s="706"/>
      <c r="CU35" s="706"/>
      <c r="CV35" s="706"/>
      <c r="CW35" s="706"/>
      <c r="CX35" s="706"/>
      <c r="CY35" s="707"/>
      <c r="CZ35" s="671">
        <v>0.7</v>
      </c>
      <c r="DA35" s="700"/>
      <c r="DB35" s="700"/>
      <c r="DC35" s="708"/>
      <c r="DD35" s="675">
        <v>330213</v>
      </c>
      <c r="DE35" s="706"/>
      <c r="DF35" s="706"/>
      <c r="DG35" s="706"/>
      <c r="DH35" s="706"/>
      <c r="DI35" s="706"/>
      <c r="DJ35" s="706"/>
      <c r="DK35" s="707"/>
      <c r="DL35" s="675">
        <v>266546</v>
      </c>
      <c r="DM35" s="706"/>
      <c r="DN35" s="706"/>
      <c r="DO35" s="706"/>
      <c r="DP35" s="706"/>
      <c r="DQ35" s="706"/>
      <c r="DR35" s="706"/>
      <c r="DS35" s="706"/>
      <c r="DT35" s="706"/>
      <c r="DU35" s="706"/>
      <c r="DV35" s="707"/>
      <c r="DW35" s="671">
        <v>0.8</v>
      </c>
      <c r="DX35" s="700"/>
      <c r="DY35" s="700"/>
      <c r="DZ35" s="700"/>
      <c r="EA35" s="700"/>
      <c r="EB35" s="700"/>
      <c r="EC35" s="701"/>
    </row>
    <row r="36" spans="2:133" ht="11.25" customHeight="1" x14ac:dyDescent="0.2">
      <c r="B36" s="663" t="s">
        <v>322</v>
      </c>
      <c r="C36" s="664"/>
      <c r="D36" s="664"/>
      <c r="E36" s="664"/>
      <c r="F36" s="664"/>
      <c r="G36" s="664"/>
      <c r="H36" s="664"/>
      <c r="I36" s="664"/>
      <c r="J36" s="664"/>
      <c r="K36" s="664"/>
      <c r="L36" s="664"/>
      <c r="M36" s="664"/>
      <c r="N36" s="664"/>
      <c r="O36" s="664"/>
      <c r="P36" s="664"/>
      <c r="Q36" s="665"/>
      <c r="R36" s="666">
        <v>369353</v>
      </c>
      <c r="S36" s="667"/>
      <c r="T36" s="667"/>
      <c r="U36" s="667"/>
      <c r="V36" s="667"/>
      <c r="W36" s="667"/>
      <c r="X36" s="667"/>
      <c r="Y36" s="668"/>
      <c r="Z36" s="669">
        <v>0.6</v>
      </c>
      <c r="AA36" s="669"/>
      <c r="AB36" s="669"/>
      <c r="AC36" s="669"/>
      <c r="AD36" s="670" t="s">
        <v>128</v>
      </c>
      <c r="AE36" s="670"/>
      <c r="AF36" s="670"/>
      <c r="AG36" s="670"/>
      <c r="AH36" s="670"/>
      <c r="AI36" s="670"/>
      <c r="AJ36" s="670"/>
      <c r="AK36" s="670"/>
      <c r="AL36" s="671" t="s">
        <v>128</v>
      </c>
      <c r="AM36" s="672"/>
      <c r="AN36" s="672"/>
      <c r="AO36" s="673"/>
      <c r="AP36" s="218"/>
      <c r="AQ36" s="740" t="s">
        <v>323</v>
      </c>
      <c r="AR36" s="741"/>
      <c r="AS36" s="741"/>
      <c r="AT36" s="741"/>
      <c r="AU36" s="741"/>
      <c r="AV36" s="741"/>
      <c r="AW36" s="741"/>
      <c r="AX36" s="741"/>
      <c r="AY36" s="742"/>
      <c r="AZ36" s="655">
        <v>7264745</v>
      </c>
      <c r="BA36" s="656"/>
      <c r="BB36" s="656"/>
      <c r="BC36" s="656"/>
      <c r="BD36" s="656"/>
      <c r="BE36" s="656"/>
      <c r="BF36" s="743"/>
      <c r="BG36" s="677" t="s">
        <v>324</v>
      </c>
      <c r="BH36" s="678"/>
      <c r="BI36" s="678"/>
      <c r="BJ36" s="678"/>
      <c r="BK36" s="678"/>
      <c r="BL36" s="678"/>
      <c r="BM36" s="678"/>
      <c r="BN36" s="678"/>
      <c r="BO36" s="678"/>
      <c r="BP36" s="678"/>
      <c r="BQ36" s="678"/>
      <c r="BR36" s="678"/>
      <c r="BS36" s="678"/>
      <c r="BT36" s="678"/>
      <c r="BU36" s="679"/>
      <c r="BV36" s="655">
        <v>6521</v>
      </c>
      <c r="BW36" s="656"/>
      <c r="BX36" s="656"/>
      <c r="BY36" s="656"/>
      <c r="BZ36" s="656"/>
      <c r="CA36" s="656"/>
      <c r="CB36" s="743"/>
      <c r="CD36" s="681" t="s">
        <v>325</v>
      </c>
      <c r="CE36" s="682"/>
      <c r="CF36" s="682"/>
      <c r="CG36" s="682"/>
      <c r="CH36" s="682"/>
      <c r="CI36" s="682"/>
      <c r="CJ36" s="682"/>
      <c r="CK36" s="682"/>
      <c r="CL36" s="682"/>
      <c r="CM36" s="682"/>
      <c r="CN36" s="682"/>
      <c r="CO36" s="682"/>
      <c r="CP36" s="682"/>
      <c r="CQ36" s="683"/>
      <c r="CR36" s="666">
        <v>5224963</v>
      </c>
      <c r="CS36" s="667"/>
      <c r="CT36" s="667"/>
      <c r="CU36" s="667"/>
      <c r="CV36" s="667"/>
      <c r="CW36" s="667"/>
      <c r="CX36" s="667"/>
      <c r="CY36" s="668"/>
      <c r="CZ36" s="671">
        <v>9.1999999999999993</v>
      </c>
      <c r="DA36" s="700"/>
      <c r="DB36" s="700"/>
      <c r="DC36" s="708"/>
      <c r="DD36" s="675">
        <v>4723733</v>
      </c>
      <c r="DE36" s="667"/>
      <c r="DF36" s="667"/>
      <c r="DG36" s="667"/>
      <c r="DH36" s="667"/>
      <c r="DI36" s="667"/>
      <c r="DJ36" s="667"/>
      <c r="DK36" s="668"/>
      <c r="DL36" s="675">
        <v>3394471</v>
      </c>
      <c r="DM36" s="667"/>
      <c r="DN36" s="667"/>
      <c r="DO36" s="667"/>
      <c r="DP36" s="667"/>
      <c r="DQ36" s="667"/>
      <c r="DR36" s="667"/>
      <c r="DS36" s="667"/>
      <c r="DT36" s="667"/>
      <c r="DU36" s="667"/>
      <c r="DV36" s="668"/>
      <c r="DW36" s="671">
        <v>10.199999999999999</v>
      </c>
      <c r="DX36" s="700"/>
      <c r="DY36" s="700"/>
      <c r="DZ36" s="700"/>
      <c r="EA36" s="700"/>
      <c r="EB36" s="700"/>
      <c r="EC36" s="701"/>
    </row>
    <row r="37" spans="2:133" ht="11.25" customHeight="1" x14ac:dyDescent="0.2">
      <c r="B37" s="663" t="s">
        <v>326</v>
      </c>
      <c r="C37" s="664"/>
      <c r="D37" s="664"/>
      <c r="E37" s="664"/>
      <c r="F37" s="664"/>
      <c r="G37" s="664"/>
      <c r="H37" s="664"/>
      <c r="I37" s="664"/>
      <c r="J37" s="664"/>
      <c r="K37" s="664"/>
      <c r="L37" s="664"/>
      <c r="M37" s="664"/>
      <c r="N37" s="664"/>
      <c r="O37" s="664"/>
      <c r="P37" s="664"/>
      <c r="Q37" s="665"/>
      <c r="R37" s="666">
        <v>1118268</v>
      </c>
      <c r="S37" s="667"/>
      <c r="T37" s="667"/>
      <c r="U37" s="667"/>
      <c r="V37" s="667"/>
      <c r="W37" s="667"/>
      <c r="X37" s="667"/>
      <c r="Y37" s="668"/>
      <c r="Z37" s="669">
        <v>1.9</v>
      </c>
      <c r="AA37" s="669"/>
      <c r="AB37" s="669"/>
      <c r="AC37" s="669"/>
      <c r="AD37" s="670" t="s">
        <v>128</v>
      </c>
      <c r="AE37" s="670"/>
      <c r="AF37" s="670"/>
      <c r="AG37" s="670"/>
      <c r="AH37" s="670"/>
      <c r="AI37" s="670"/>
      <c r="AJ37" s="670"/>
      <c r="AK37" s="670"/>
      <c r="AL37" s="671" t="s">
        <v>128</v>
      </c>
      <c r="AM37" s="672"/>
      <c r="AN37" s="672"/>
      <c r="AO37" s="673"/>
      <c r="AQ37" s="744" t="s">
        <v>327</v>
      </c>
      <c r="AR37" s="745"/>
      <c r="AS37" s="745"/>
      <c r="AT37" s="745"/>
      <c r="AU37" s="745"/>
      <c r="AV37" s="745"/>
      <c r="AW37" s="745"/>
      <c r="AX37" s="745"/>
      <c r="AY37" s="746"/>
      <c r="AZ37" s="666">
        <v>1755219</v>
      </c>
      <c r="BA37" s="667"/>
      <c r="BB37" s="667"/>
      <c r="BC37" s="667"/>
      <c r="BD37" s="706"/>
      <c r="BE37" s="706"/>
      <c r="BF37" s="724"/>
      <c r="BG37" s="681" t="s">
        <v>328</v>
      </c>
      <c r="BH37" s="682"/>
      <c r="BI37" s="682"/>
      <c r="BJ37" s="682"/>
      <c r="BK37" s="682"/>
      <c r="BL37" s="682"/>
      <c r="BM37" s="682"/>
      <c r="BN37" s="682"/>
      <c r="BO37" s="682"/>
      <c r="BP37" s="682"/>
      <c r="BQ37" s="682"/>
      <c r="BR37" s="682"/>
      <c r="BS37" s="682"/>
      <c r="BT37" s="682"/>
      <c r="BU37" s="683"/>
      <c r="BV37" s="666">
        <v>-645575</v>
      </c>
      <c r="BW37" s="667"/>
      <c r="BX37" s="667"/>
      <c r="BY37" s="667"/>
      <c r="BZ37" s="667"/>
      <c r="CA37" s="667"/>
      <c r="CB37" s="676"/>
      <c r="CD37" s="681" t="s">
        <v>329</v>
      </c>
      <c r="CE37" s="682"/>
      <c r="CF37" s="682"/>
      <c r="CG37" s="682"/>
      <c r="CH37" s="682"/>
      <c r="CI37" s="682"/>
      <c r="CJ37" s="682"/>
      <c r="CK37" s="682"/>
      <c r="CL37" s="682"/>
      <c r="CM37" s="682"/>
      <c r="CN37" s="682"/>
      <c r="CO37" s="682"/>
      <c r="CP37" s="682"/>
      <c r="CQ37" s="683"/>
      <c r="CR37" s="666">
        <v>1091284</v>
      </c>
      <c r="CS37" s="706"/>
      <c r="CT37" s="706"/>
      <c r="CU37" s="706"/>
      <c r="CV37" s="706"/>
      <c r="CW37" s="706"/>
      <c r="CX37" s="706"/>
      <c r="CY37" s="707"/>
      <c r="CZ37" s="671">
        <v>1.9</v>
      </c>
      <c r="DA37" s="700"/>
      <c r="DB37" s="700"/>
      <c r="DC37" s="708"/>
      <c r="DD37" s="675">
        <v>1091284</v>
      </c>
      <c r="DE37" s="706"/>
      <c r="DF37" s="706"/>
      <c r="DG37" s="706"/>
      <c r="DH37" s="706"/>
      <c r="DI37" s="706"/>
      <c r="DJ37" s="706"/>
      <c r="DK37" s="707"/>
      <c r="DL37" s="675">
        <v>978954</v>
      </c>
      <c r="DM37" s="706"/>
      <c r="DN37" s="706"/>
      <c r="DO37" s="706"/>
      <c r="DP37" s="706"/>
      <c r="DQ37" s="706"/>
      <c r="DR37" s="706"/>
      <c r="DS37" s="706"/>
      <c r="DT37" s="706"/>
      <c r="DU37" s="706"/>
      <c r="DV37" s="707"/>
      <c r="DW37" s="671">
        <v>2.9</v>
      </c>
      <c r="DX37" s="700"/>
      <c r="DY37" s="700"/>
      <c r="DZ37" s="700"/>
      <c r="EA37" s="700"/>
      <c r="EB37" s="700"/>
      <c r="EC37" s="701"/>
    </row>
    <row r="38" spans="2:133" ht="11.25" customHeight="1" x14ac:dyDescent="0.2">
      <c r="B38" s="663" t="s">
        <v>330</v>
      </c>
      <c r="C38" s="664"/>
      <c r="D38" s="664"/>
      <c r="E38" s="664"/>
      <c r="F38" s="664"/>
      <c r="G38" s="664"/>
      <c r="H38" s="664"/>
      <c r="I38" s="664"/>
      <c r="J38" s="664"/>
      <c r="K38" s="664"/>
      <c r="L38" s="664"/>
      <c r="M38" s="664"/>
      <c r="N38" s="664"/>
      <c r="O38" s="664"/>
      <c r="P38" s="664"/>
      <c r="Q38" s="665"/>
      <c r="R38" s="666">
        <v>1415197</v>
      </c>
      <c r="S38" s="667"/>
      <c r="T38" s="667"/>
      <c r="U38" s="667"/>
      <c r="V38" s="667"/>
      <c r="W38" s="667"/>
      <c r="X38" s="667"/>
      <c r="Y38" s="668"/>
      <c r="Z38" s="669">
        <v>2.2999999999999998</v>
      </c>
      <c r="AA38" s="669"/>
      <c r="AB38" s="669"/>
      <c r="AC38" s="669"/>
      <c r="AD38" s="670" t="s">
        <v>128</v>
      </c>
      <c r="AE38" s="670"/>
      <c r="AF38" s="670"/>
      <c r="AG38" s="670"/>
      <c r="AH38" s="670"/>
      <c r="AI38" s="670"/>
      <c r="AJ38" s="670"/>
      <c r="AK38" s="670"/>
      <c r="AL38" s="671" t="s">
        <v>128</v>
      </c>
      <c r="AM38" s="672"/>
      <c r="AN38" s="672"/>
      <c r="AO38" s="673"/>
      <c r="AQ38" s="744" t="s">
        <v>331</v>
      </c>
      <c r="AR38" s="745"/>
      <c r="AS38" s="745"/>
      <c r="AT38" s="745"/>
      <c r="AU38" s="745"/>
      <c r="AV38" s="745"/>
      <c r="AW38" s="745"/>
      <c r="AX38" s="745"/>
      <c r="AY38" s="746"/>
      <c r="AZ38" s="666">
        <v>10324</v>
      </c>
      <c r="BA38" s="667"/>
      <c r="BB38" s="667"/>
      <c r="BC38" s="667"/>
      <c r="BD38" s="706"/>
      <c r="BE38" s="706"/>
      <c r="BF38" s="724"/>
      <c r="BG38" s="681" t="s">
        <v>332</v>
      </c>
      <c r="BH38" s="682"/>
      <c r="BI38" s="682"/>
      <c r="BJ38" s="682"/>
      <c r="BK38" s="682"/>
      <c r="BL38" s="682"/>
      <c r="BM38" s="682"/>
      <c r="BN38" s="682"/>
      <c r="BO38" s="682"/>
      <c r="BP38" s="682"/>
      <c r="BQ38" s="682"/>
      <c r="BR38" s="682"/>
      <c r="BS38" s="682"/>
      <c r="BT38" s="682"/>
      <c r="BU38" s="683"/>
      <c r="BV38" s="666">
        <v>23990</v>
      </c>
      <c r="BW38" s="667"/>
      <c r="BX38" s="667"/>
      <c r="BY38" s="667"/>
      <c r="BZ38" s="667"/>
      <c r="CA38" s="667"/>
      <c r="CB38" s="676"/>
      <c r="CD38" s="681" t="s">
        <v>333</v>
      </c>
      <c r="CE38" s="682"/>
      <c r="CF38" s="682"/>
      <c r="CG38" s="682"/>
      <c r="CH38" s="682"/>
      <c r="CI38" s="682"/>
      <c r="CJ38" s="682"/>
      <c r="CK38" s="682"/>
      <c r="CL38" s="682"/>
      <c r="CM38" s="682"/>
      <c r="CN38" s="682"/>
      <c r="CO38" s="682"/>
      <c r="CP38" s="682"/>
      <c r="CQ38" s="683"/>
      <c r="CR38" s="666">
        <v>5499202</v>
      </c>
      <c r="CS38" s="667"/>
      <c r="CT38" s="667"/>
      <c r="CU38" s="667"/>
      <c r="CV38" s="667"/>
      <c r="CW38" s="667"/>
      <c r="CX38" s="667"/>
      <c r="CY38" s="668"/>
      <c r="CZ38" s="671">
        <v>9.6999999999999993</v>
      </c>
      <c r="DA38" s="700"/>
      <c r="DB38" s="700"/>
      <c r="DC38" s="708"/>
      <c r="DD38" s="675">
        <v>4611973</v>
      </c>
      <c r="DE38" s="667"/>
      <c r="DF38" s="667"/>
      <c r="DG38" s="667"/>
      <c r="DH38" s="667"/>
      <c r="DI38" s="667"/>
      <c r="DJ38" s="667"/>
      <c r="DK38" s="668"/>
      <c r="DL38" s="675">
        <v>3928733</v>
      </c>
      <c r="DM38" s="667"/>
      <c r="DN38" s="667"/>
      <c r="DO38" s="667"/>
      <c r="DP38" s="667"/>
      <c r="DQ38" s="667"/>
      <c r="DR38" s="667"/>
      <c r="DS38" s="667"/>
      <c r="DT38" s="667"/>
      <c r="DU38" s="667"/>
      <c r="DV38" s="668"/>
      <c r="DW38" s="671">
        <v>11.8</v>
      </c>
      <c r="DX38" s="700"/>
      <c r="DY38" s="700"/>
      <c r="DZ38" s="700"/>
      <c r="EA38" s="700"/>
      <c r="EB38" s="700"/>
      <c r="EC38" s="701"/>
    </row>
    <row r="39" spans="2:133" ht="11.25" customHeight="1" x14ac:dyDescent="0.2">
      <c r="B39" s="663" t="s">
        <v>334</v>
      </c>
      <c r="C39" s="664"/>
      <c r="D39" s="664"/>
      <c r="E39" s="664"/>
      <c r="F39" s="664"/>
      <c r="G39" s="664"/>
      <c r="H39" s="664"/>
      <c r="I39" s="664"/>
      <c r="J39" s="664"/>
      <c r="K39" s="664"/>
      <c r="L39" s="664"/>
      <c r="M39" s="664"/>
      <c r="N39" s="664"/>
      <c r="O39" s="664"/>
      <c r="P39" s="664"/>
      <c r="Q39" s="665"/>
      <c r="R39" s="666">
        <v>860988</v>
      </c>
      <c r="S39" s="667"/>
      <c r="T39" s="667"/>
      <c r="U39" s="667"/>
      <c r="V39" s="667"/>
      <c r="W39" s="667"/>
      <c r="X39" s="667"/>
      <c r="Y39" s="668"/>
      <c r="Z39" s="669">
        <v>1.4</v>
      </c>
      <c r="AA39" s="669"/>
      <c r="AB39" s="669"/>
      <c r="AC39" s="669"/>
      <c r="AD39" s="670">
        <v>6372</v>
      </c>
      <c r="AE39" s="670"/>
      <c r="AF39" s="670"/>
      <c r="AG39" s="670"/>
      <c r="AH39" s="670"/>
      <c r="AI39" s="670"/>
      <c r="AJ39" s="670"/>
      <c r="AK39" s="670"/>
      <c r="AL39" s="671">
        <v>0</v>
      </c>
      <c r="AM39" s="672"/>
      <c r="AN39" s="672"/>
      <c r="AO39" s="673"/>
      <c r="AQ39" s="744" t="s">
        <v>335</v>
      </c>
      <c r="AR39" s="745"/>
      <c r="AS39" s="745"/>
      <c r="AT39" s="745"/>
      <c r="AU39" s="745"/>
      <c r="AV39" s="745"/>
      <c r="AW39" s="745"/>
      <c r="AX39" s="745"/>
      <c r="AY39" s="746"/>
      <c r="AZ39" s="666" t="s">
        <v>128</v>
      </c>
      <c r="BA39" s="667"/>
      <c r="BB39" s="667"/>
      <c r="BC39" s="667"/>
      <c r="BD39" s="706"/>
      <c r="BE39" s="706"/>
      <c r="BF39" s="724"/>
      <c r="BG39" s="681" t="s">
        <v>336</v>
      </c>
      <c r="BH39" s="682"/>
      <c r="BI39" s="682"/>
      <c r="BJ39" s="682"/>
      <c r="BK39" s="682"/>
      <c r="BL39" s="682"/>
      <c r="BM39" s="682"/>
      <c r="BN39" s="682"/>
      <c r="BO39" s="682"/>
      <c r="BP39" s="682"/>
      <c r="BQ39" s="682"/>
      <c r="BR39" s="682"/>
      <c r="BS39" s="682"/>
      <c r="BT39" s="682"/>
      <c r="BU39" s="683"/>
      <c r="BV39" s="666">
        <v>36386</v>
      </c>
      <c r="BW39" s="667"/>
      <c r="BX39" s="667"/>
      <c r="BY39" s="667"/>
      <c r="BZ39" s="667"/>
      <c r="CA39" s="667"/>
      <c r="CB39" s="676"/>
      <c r="CD39" s="681" t="s">
        <v>337</v>
      </c>
      <c r="CE39" s="682"/>
      <c r="CF39" s="682"/>
      <c r="CG39" s="682"/>
      <c r="CH39" s="682"/>
      <c r="CI39" s="682"/>
      <c r="CJ39" s="682"/>
      <c r="CK39" s="682"/>
      <c r="CL39" s="682"/>
      <c r="CM39" s="682"/>
      <c r="CN39" s="682"/>
      <c r="CO39" s="682"/>
      <c r="CP39" s="682"/>
      <c r="CQ39" s="683"/>
      <c r="CR39" s="666">
        <v>1260352</v>
      </c>
      <c r="CS39" s="706"/>
      <c r="CT39" s="706"/>
      <c r="CU39" s="706"/>
      <c r="CV39" s="706"/>
      <c r="CW39" s="706"/>
      <c r="CX39" s="706"/>
      <c r="CY39" s="707"/>
      <c r="CZ39" s="671">
        <v>2.2000000000000002</v>
      </c>
      <c r="DA39" s="700"/>
      <c r="DB39" s="700"/>
      <c r="DC39" s="708"/>
      <c r="DD39" s="675">
        <v>890833</v>
      </c>
      <c r="DE39" s="706"/>
      <c r="DF39" s="706"/>
      <c r="DG39" s="706"/>
      <c r="DH39" s="706"/>
      <c r="DI39" s="706"/>
      <c r="DJ39" s="706"/>
      <c r="DK39" s="707"/>
      <c r="DL39" s="675" t="s">
        <v>128</v>
      </c>
      <c r="DM39" s="706"/>
      <c r="DN39" s="706"/>
      <c r="DO39" s="706"/>
      <c r="DP39" s="706"/>
      <c r="DQ39" s="706"/>
      <c r="DR39" s="706"/>
      <c r="DS39" s="706"/>
      <c r="DT39" s="706"/>
      <c r="DU39" s="706"/>
      <c r="DV39" s="707"/>
      <c r="DW39" s="671" t="s">
        <v>128</v>
      </c>
      <c r="DX39" s="700"/>
      <c r="DY39" s="700"/>
      <c r="DZ39" s="700"/>
      <c r="EA39" s="700"/>
      <c r="EB39" s="700"/>
      <c r="EC39" s="701"/>
    </row>
    <row r="40" spans="2:133" ht="11.25" customHeight="1" x14ac:dyDescent="0.2">
      <c r="B40" s="663" t="s">
        <v>338</v>
      </c>
      <c r="C40" s="664"/>
      <c r="D40" s="664"/>
      <c r="E40" s="664"/>
      <c r="F40" s="664"/>
      <c r="G40" s="664"/>
      <c r="H40" s="664"/>
      <c r="I40" s="664"/>
      <c r="J40" s="664"/>
      <c r="K40" s="664"/>
      <c r="L40" s="664"/>
      <c r="M40" s="664"/>
      <c r="N40" s="664"/>
      <c r="O40" s="664"/>
      <c r="P40" s="664"/>
      <c r="Q40" s="665"/>
      <c r="R40" s="666">
        <v>4149800</v>
      </c>
      <c r="S40" s="667"/>
      <c r="T40" s="667"/>
      <c r="U40" s="667"/>
      <c r="V40" s="667"/>
      <c r="W40" s="667"/>
      <c r="X40" s="667"/>
      <c r="Y40" s="668"/>
      <c r="Z40" s="669">
        <v>6.9</v>
      </c>
      <c r="AA40" s="669"/>
      <c r="AB40" s="669"/>
      <c r="AC40" s="669"/>
      <c r="AD40" s="670" t="s">
        <v>128</v>
      </c>
      <c r="AE40" s="670"/>
      <c r="AF40" s="670"/>
      <c r="AG40" s="670"/>
      <c r="AH40" s="670"/>
      <c r="AI40" s="670"/>
      <c r="AJ40" s="670"/>
      <c r="AK40" s="670"/>
      <c r="AL40" s="671" t="s">
        <v>128</v>
      </c>
      <c r="AM40" s="672"/>
      <c r="AN40" s="672"/>
      <c r="AO40" s="673"/>
      <c r="AQ40" s="744" t="s">
        <v>339</v>
      </c>
      <c r="AR40" s="745"/>
      <c r="AS40" s="745"/>
      <c r="AT40" s="745"/>
      <c r="AU40" s="745"/>
      <c r="AV40" s="745"/>
      <c r="AW40" s="745"/>
      <c r="AX40" s="745"/>
      <c r="AY40" s="746"/>
      <c r="AZ40" s="666" t="s">
        <v>128</v>
      </c>
      <c r="BA40" s="667"/>
      <c r="BB40" s="667"/>
      <c r="BC40" s="667"/>
      <c r="BD40" s="706"/>
      <c r="BE40" s="706"/>
      <c r="BF40" s="724"/>
      <c r="BG40" s="747" t="s">
        <v>340</v>
      </c>
      <c r="BH40" s="748"/>
      <c r="BI40" s="748"/>
      <c r="BJ40" s="748"/>
      <c r="BK40" s="748"/>
      <c r="BL40" s="363"/>
      <c r="BM40" s="682" t="s">
        <v>341</v>
      </c>
      <c r="BN40" s="682"/>
      <c r="BO40" s="682"/>
      <c r="BP40" s="682"/>
      <c r="BQ40" s="682"/>
      <c r="BR40" s="682"/>
      <c r="BS40" s="682"/>
      <c r="BT40" s="682"/>
      <c r="BU40" s="683"/>
      <c r="BV40" s="666">
        <v>89</v>
      </c>
      <c r="BW40" s="667"/>
      <c r="BX40" s="667"/>
      <c r="BY40" s="667"/>
      <c r="BZ40" s="667"/>
      <c r="CA40" s="667"/>
      <c r="CB40" s="676"/>
      <c r="CD40" s="681" t="s">
        <v>342</v>
      </c>
      <c r="CE40" s="682"/>
      <c r="CF40" s="682"/>
      <c r="CG40" s="682"/>
      <c r="CH40" s="682"/>
      <c r="CI40" s="682"/>
      <c r="CJ40" s="682"/>
      <c r="CK40" s="682"/>
      <c r="CL40" s="682"/>
      <c r="CM40" s="682"/>
      <c r="CN40" s="682"/>
      <c r="CO40" s="682"/>
      <c r="CP40" s="682"/>
      <c r="CQ40" s="683"/>
      <c r="CR40" s="666">
        <v>291834</v>
      </c>
      <c r="CS40" s="667"/>
      <c r="CT40" s="667"/>
      <c r="CU40" s="667"/>
      <c r="CV40" s="667"/>
      <c r="CW40" s="667"/>
      <c r="CX40" s="667"/>
      <c r="CY40" s="668"/>
      <c r="CZ40" s="671">
        <v>0.5</v>
      </c>
      <c r="DA40" s="700"/>
      <c r="DB40" s="700"/>
      <c r="DC40" s="708"/>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0"/>
      <c r="DY40" s="700"/>
      <c r="DZ40" s="700"/>
      <c r="EA40" s="700"/>
      <c r="EB40" s="700"/>
      <c r="EC40" s="701"/>
    </row>
    <row r="41" spans="2:133" ht="11.25" customHeight="1" x14ac:dyDescent="0.2">
      <c r="B41" s="663" t="s">
        <v>343</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344</v>
      </c>
      <c r="AR41" s="745"/>
      <c r="AS41" s="745"/>
      <c r="AT41" s="745"/>
      <c r="AU41" s="745"/>
      <c r="AV41" s="745"/>
      <c r="AW41" s="745"/>
      <c r="AX41" s="745"/>
      <c r="AY41" s="746"/>
      <c r="AZ41" s="666">
        <v>1717168</v>
      </c>
      <c r="BA41" s="667"/>
      <c r="BB41" s="667"/>
      <c r="BC41" s="667"/>
      <c r="BD41" s="706"/>
      <c r="BE41" s="706"/>
      <c r="BF41" s="724"/>
      <c r="BG41" s="747"/>
      <c r="BH41" s="748"/>
      <c r="BI41" s="748"/>
      <c r="BJ41" s="748"/>
      <c r="BK41" s="748"/>
      <c r="BL41" s="363"/>
      <c r="BM41" s="682" t="s">
        <v>345</v>
      </c>
      <c r="BN41" s="682"/>
      <c r="BO41" s="682"/>
      <c r="BP41" s="682"/>
      <c r="BQ41" s="682"/>
      <c r="BR41" s="682"/>
      <c r="BS41" s="682"/>
      <c r="BT41" s="682"/>
      <c r="BU41" s="683"/>
      <c r="BV41" s="666" t="s">
        <v>128</v>
      </c>
      <c r="BW41" s="667"/>
      <c r="BX41" s="667"/>
      <c r="BY41" s="667"/>
      <c r="BZ41" s="667"/>
      <c r="CA41" s="667"/>
      <c r="CB41" s="676"/>
      <c r="CD41" s="681" t="s">
        <v>346</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128</v>
      </c>
      <c r="DA41" s="700"/>
      <c r="DB41" s="700"/>
      <c r="DC41" s="708"/>
      <c r="DD41" s="675" t="s">
        <v>128</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347</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348</v>
      </c>
      <c r="AR42" s="752"/>
      <c r="AS42" s="752"/>
      <c r="AT42" s="752"/>
      <c r="AU42" s="752"/>
      <c r="AV42" s="752"/>
      <c r="AW42" s="752"/>
      <c r="AX42" s="752"/>
      <c r="AY42" s="753"/>
      <c r="AZ42" s="760">
        <v>3782034</v>
      </c>
      <c r="BA42" s="761"/>
      <c r="BB42" s="761"/>
      <c r="BC42" s="761"/>
      <c r="BD42" s="737"/>
      <c r="BE42" s="737"/>
      <c r="BF42" s="739"/>
      <c r="BG42" s="749"/>
      <c r="BH42" s="750"/>
      <c r="BI42" s="750"/>
      <c r="BJ42" s="750"/>
      <c r="BK42" s="750"/>
      <c r="BL42" s="364"/>
      <c r="BM42" s="692" t="s">
        <v>349</v>
      </c>
      <c r="BN42" s="692"/>
      <c r="BO42" s="692"/>
      <c r="BP42" s="692"/>
      <c r="BQ42" s="692"/>
      <c r="BR42" s="692"/>
      <c r="BS42" s="692"/>
      <c r="BT42" s="692"/>
      <c r="BU42" s="693"/>
      <c r="BV42" s="760">
        <v>325</v>
      </c>
      <c r="BW42" s="761"/>
      <c r="BX42" s="761"/>
      <c r="BY42" s="761"/>
      <c r="BZ42" s="761"/>
      <c r="CA42" s="761"/>
      <c r="CB42" s="773"/>
      <c r="CD42" s="663" t="s">
        <v>350</v>
      </c>
      <c r="CE42" s="664"/>
      <c r="CF42" s="664"/>
      <c r="CG42" s="664"/>
      <c r="CH42" s="664"/>
      <c r="CI42" s="664"/>
      <c r="CJ42" s="664"/>
      <c r="CK42" s="664"/>
      <c r="CL42" s="664"/>
      <c r="CM42" s="664"/>
      <c r="CN42" s="664"/>
      <c r="CO42" s="664"/>
      <c r="CP42" s="664"/>
      <c r="CQ42" s="665"/>
      <c r="CR42" s="666">
        <v>4218283</v>
      </c>
      <c r="CS42" s="706"/>
      <c r="CT42" s="706"/>
      <c r="CU42" s="706"/>
      <c r="CV42" s="706"/>
      <c r="CW42" s="706"/>
      <c r="CX42" s="706"/>
      <c r="CY42" s="707"/>
      <c r="CZ42" s="671">
        <v>7.5</v>
      </c>
      <c r="DA42" s="700"/>
      <c r="DB42" s="700"/>
      <c r="DC42" s="708"/>
      <c r="DD42" s="675">
        <v>1544805</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351</v>
      </c>
      <c r="C43" s="664"/>
      <c r="D43" s="664"/>
      <c r="E43" s="664"/>
      <c r="F43" s="664"/>
      <c r="G43" s="664"/>
      <c r="H43" s="664"/>
      <c r="I43" s="664"/>
      <c r="J43" s="664"/>
      <c r="K43" s="664"/>
      <c r="L43" s="664"/>
      <c r="M43" s="664"/>
      <c r="N43" s="664"/>
      <c r="O43" s="664"/>
      <c r="P43" s="664"/>
      <c r="Q43" s="665"/>
      <c r="R43" s="666">
        <v>3089800</v>
      </c>
      <c r="S43" s="667"/>
      <c r="T43" s="667"/>
      <c r="U43" s="667"/>
      <c r="V43" s="667"/>
      <c r="W43" s="667"/>
      <c r="X43" s="667"/>
      <c r="Y43" s="668"/>
      <c r="Z43" s="669">
        <v>5.0999999999999996</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352</v>
      </c>
      <c r="CE43" s="664"/>
      <c r="CF43" s="664"/>
      <c r="CG43" s="664"/>
      <c r="CH43" s="664"/>
      <c r="CI43" s="664"/>
      <c r="CJ43" s="664"/>
      <c r="CK43" s="664"/>
      <c r="CL43" s="664"/>
      <c r="CM43" s="664"/>
      <c r="CN43" s="664"/>
      <c r="CO43" s="664"/>
      <c r="CP43" s="664"/>
      <c r="CQ43" s="665"/>
      <c r="CR43" s="666">
        <v>102535</v>
      </c>
      <c r="CS43" s="706"/>
      <c r="CT43" s="706"/>
      <c r="CU43" s="706"/>
      <c r="CV43" s="706"/>
      <c r="CW43" s="706"/>
      <c r="CX43" s="706"/>
      <c r="CY43" s="707"/>
      <c r="CZ43" s="671">
        <v>0.2</v>
      </c>
      <c r="DA43" s="700"/>
      <c r="DB43" s="700"/>
      <c r="DC43" s="708"/>
      <c r="DD43" s="675">
        <v>102535</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353</v>
      </c>
      <c r="C44" s="711"/>
      <c r="D44" s="711"/>
      <c r="E44" s="711"/>
      <c r="F44" s="711"/>
      <c r="G44" s="711"/>
      <c r="H44" s="711"/>
      <c r="I44" s="711"/>
      <c r="J44" s="711"/>
      <c r="K44" s="711"/>
      <c r="L44" s="711"/>
      <c r="M44" s="711"/>
      <c r="N44" s="711"/>
      <c r="O44" s="711"/>
      <c r="P44" s="711"/>
      <c r="Q44" s="712"/>
      <c r="R44" s="760">
        <v>60427945</v>
      </c>
      <c r="S44" s="761"/>
      <c r="T44" s="761"/>
      <c r="U44" s="761"/>
      <c r="V44" s="761"/>
      <c r="W44" s="761"/>
      <c r="X44" s="761"/>
      <c r="Y44" s="762"/>
      <c r="Z44" s="763">
        <v>100</v>
      </c>
      <c r="AA44" s="763"/>
      <c r="AB44" s="763"/>
      <c r="AC44" s="763"/>
      <c r="AD44" s="764">
        <v>30259054</v>
      </c>
      <c r="AE44" s="764"/>
      <c r="AF44" s="764"/>
      <c r="AG44" s="764"/>
      <c r="AH44" s="764"/>
      <c r="AI44" s="764"/>
      <c r="AJ44" s="764"/>
      <c r="AK44" s="764"/>
      <c r="AL44" s="765">
        <v>100</v>
      </c>
      <c r="AM44" s="738"/>
      <c r="AN44" s="738"/>
      <c r="AO44" s="766"/>
      <c r="CD44" s="767" t="s">
        <v>300</v>
      </c>
      <c r="CE44" s="768"/>
      <c r="CF44" s="663" t="s">
        <v>354</v>
      </c>
      <c r="CG44" s="664"/>
      <c r="CH44" s="664"/>
      <c r="CI44" s="664"/>
      <c r="CJ44" s="664"/>
      <c r="CK44" s="664"/>
      <c r="CL44" s="664"/>
      <c r="CM44" s="664"/>
      <c r="CN44" s="664"/>
      <c r="CO44" s="664"/>
      <c r="CP44" s="664"/>
      <c r="CQ44" s="665"/>
      <c r="CR44" s="666">
        <v>4218283</v>
      </c>
      <c r="CS44" s="667"/>
      <c r="CT44" s="667"/>
      <c r="CU44" s="667"/>
      <c r="CV44" s="667"/>
      <c r="CW44" s="667"/>
      <c r="CX44" s="667"/>
      <c r="CY44" s="668"/>
      <c r="CZ44" s="671">
        <v>7.5</v>
      </c>
      <c r="DA44" s="672"/>
      <c r="DB44" s="672"/>
      <c r="DC44" s="684"/>
      <c r="DD44" s="675">
        <v>1544805</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355</v>
      </c>
      <c r="CG45" s="664"/>
      <c r="CH45" s="664"/>
      <c r="CI45" s="664"/>
      <c r="CJ45" s="664"/>
      <c r="CK45" s="664"/>
      <c r="CL45" s="664"/>
      <c r="CM45" s="664"/>
      <c r="CN45" s="664"/>
      <c r="CO45" s="664"/>
      <c r="CP45" s="664"/>
      <c r="CQ45" s="665"/>
      <c r="CR45" s="666">
        <v>1973838</v>
      </c>
      <c r="CS45" s="706"/>
      <c r="CT45" s="706"/>
      <c r="CU45" s="706"/>
      <c r="CV45" s="706"/>
      <c r="CW45" s="706"/>
      <c r="CX45" s="706"/>
      <c r="CY45" s="707"/>
      <c r="CZ45" s="671">
        <v>3.5</v>
      </c>
      <c r="DA45" s="700"/>
      <c r="DB45" s="700"/>
      <c r="DC45" s="708"/>
      <c r="DD45" s="675">
        <v>115900</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357</v>
      </c>
      <c r="CG46" s="664"/>
      <c r="CH46" s="664"/>
      <c r="CI46" s="664"/>
      <c r="CJ46" s="664"/>
      <c r="CK46" s="664"/>
      <c r="CL46" s="664"/>
      <c r="CM46" s="664"/>
      <c r="CN46" s="664"/>
      <c r="CO46" s="664"/>
      <c r="CP46" s="664"/>
      <c r="CQ46" s="665"/>
      <c r="CR46" s="666">
        <v>2242365</v>
      </c>
      <c r="CS46" s="667"/>
      <c r="CT46" s="667"/>
      <c r="CU46" s="667"/>
      <c r="CV46" s="667"/>
      <c r="CW46" s="667"/>
      <c r="CX46" s="667"/>
      <c r="CY46" s="668"/>
      <c r="CZ46" s="671">
        <v>4</v>
      </c>
      <c r="DA46" s="672"/>
      <c r="DB46" s="672"/>
      <c r="DC46" s="684"/>
      <c r="DD46" s="675">
        <v>1426825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358</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359</v>
      </c>
      <c r="CG47" s="664"/>
      <c r="CH47" s="664"/>
      <c r="CI47" s="664"/>
      <c r="CJ47" s="664"/>
      <c r="CK47" s="664"/>
      <c r="CL47" s="664"/>
      <c r="CM47" s="664"/>
      <c r="CN47" s="664"/>
      <c r="CO47" s="664"/>
      <c r="CP47" s="664"/>
      <c r="CQ47" s="665"/>
      <c r="CR47" s="666" t="s">
        <v>128</v>
      </c>
      <c r="CS47" s="706"/>
      <c r="CT47" s="706"/>
      <c r="CU47" s="706"/>
      <c r="CV47" s="706"/>
      <c r="CW47" s="706"/>
      <c r="CX47" s="706"/>
      <c r="CY47" s="707"/>
      <c r="CZ47" s="671" t="s">
        <v>128</v>
      </c>
      <c r="DA47" s="700"/>
      <c r="DB47" s="700"/>
      <c r="DC47" s="708"/>
      <c r="DD47" s="675" t="s">
        <v>128</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360</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361</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362</v>
      </c>
      <c r="CE49" s="711"/>
      <c r="CF49" s="711"/>
      <c r="CG49" s="711"/>
      <c r="CH49" s="711"/>
      <c r="CI49" s="711"/>
      <c r="CJ49" s="711"/>
      <c r="CK49" s="711"/>
      <c r="CL49" s="711"/>
      <c r="CM49" s="711"/>
      <c r="CN49" s="711"/>
      <c r="CO49" s="711"/>
      <c r="CP49" s="711"/>
      <c r="CQ49" s="712"/>
      <c r="CR49" s="760">
        <v>56559400</v>
      </c>
      <c r="CS49" s="737"/>
      <c r="CT49" s="737"/>
      <c r="CU49" s="737"/>
      <c r="CV49" s="737"/>
      <c r="CW49" s="737"/>
      <c r="CX49" s="737"/>
      <c r="CY49" s="774"/>
      <c r="CZ49" s="765">
        <v>100</v>
      </c>
      <c r="DA49" s="775"/>
      <c r="DB49" s="775"/>
      <c r="DC49" s="776"/>
      <c r="DD49" s="777">
        <v>34340802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lte/izYlGk84sdb+3vPM7A8fCNKbwpzcDR7oP7eryKboHY73LrKBTmvpm2NYYwBX7rJ+KGegghzBGxPi37Tw==" saltValue="QduI4Juma7iWzFFFUbAap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363</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364</v>
      </c>
      <c r="DK2" s="1157"/>
      <c r="DL2" s="1157"/>
      <c r="DM2" s="1157"/>
      <c r="DN2" s="1157"/>
      <c r="DO2" s="1158"/>
      <c r="DP2" s="224"/>
      <c r="DQ2" s="1156" t="s">
        <v>365</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366</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367</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368</v>
      </c>
      <c r="B5" s="1061"/>
      <c r="C5" s="1061"/>
      <c r="D5" s="1061"/>
      <c r="E5" s="1061"/>
      <c r="F5" s="1061"/>
      <c r="G5" s="1061"/>
      <c r="H5" s="1061"/>
      <c r="I5" s="1061"/>
      <c r="J5" s="1061"/>
      <c r="K5" s="1061"/>
      <c r="L5" s="1061"/>
      <c r="M5" s="1061"/>
      <c r="N5" s="1061"/>
      <c r="O5" s="1061"/>
      <c r="P5" s="1062"/>
      <c r="Q5" s="1066" t="s">
        <v>369</v>
      </c>
      <c r="R5" s="1067"/>
      <c r="S5" s="1067"/>
      <c r="T5" s="1067"/>
      <c r="U5" s="1068"/>
      <c r="V5" s="1066" t="s">
        <v>370</v>
      </c>
      <c r="W5" s="1067"/>
      <c r="X5" s="1067"/>
      <c r="Y5" s="1067"/>
      <c r="Z5" s="1068"/>
      <c r="AA5" s="1066" t="s">
        <v>371</v>
      </c>
      <c r="AB5" s="1067"/>
      <c r="AC5" s="1067"/>
      <c r="AD5" s="1067"/>
      <c r="AE5" s="1067"/>
      <c r="AF5" s="1159" t="s">
        <v>372</v>
      </c>
      <c r="AG5" s="1067"/>
      <c r="AH5" s="1067"/>
      <c r="AI5" s="1067"/>
      <c r="AJ5" s="1080"/>
      <c r="AK5" s="1067" t="s">
        <v>373</v>
      </c>
      <c r="AL5" s="1067"/>
      <c r="AM5" s="1067"/>
      <c r="AN5" s="1067"/>
      <c r="AO5" s="1068"/>
      <c r="AP5" s="1066" t="s">
        <v>374</v>
      </c>
      <c r="AQ5" s="1067"/>
      <c r="AR5" s="1067"/>
      <c r="AS5" s="1067"/>
      <c r="AT5" s="1068"/>
      <c r="AU5" s="1066" t="s">
        <v>375</v>
      </c>
      <c r="AV5" s="1067"/>
      <c r="AW5" s="1067"/>
      <c r="AX5" s="1067"/>
      <c r="AY5" s="1080"/>
      <c r="AZ5" s="228"/>
      <c r="BA5" s="228"/>
      <c r="BB5" s="228"/>
      <c r="BC5" s="228"/>
      <c r="BD5" s="228"/>
      <c r="BE5" s="229"/>
      <c r="BF5" s="229"/>
      <c r="BG5" s="229"/>
      <c r="BH5" s="229"/>
      <c r="BI5" s="229"/>
      <c r="BJ5" s="229"/>
      <c r="BK5" s="229"/>
      <c r="BL5" s="229"/>
      <c r="BM5" s="229"/>
      <c r="BN5" s="229"/>
      <c r="BO5" s="229"/>
      <c r="BP5" s="229"/>
      <c r="BQ5" s="1060" t="s">
        <v>376</v>
      </c>
      <c r="BR5" s="1061"/>
      <c r="BS5" s="1061"/>
      <c r="BT5" s="1061"/>
      <c r="BU5" s="1061"/>
      <c r="BV5" s="1061"/>
      <c r="BW5" s="1061"/>
      <c r="BX5" s="1061"/>
      <c r="BY5" s="1061"/>
      <c r="BZ5" s="1061"/>
      <c r="CA5" s="1061"/>
      <c r="CB5" s="1061"/>
      <c r="CC5" s="1061"/>
      <c r="CD5" s="1061"/>
      <c r="CE5" s="1061"/>
      <c r="CF5" s="1061"/>
      <c r="CG5" s="1062"/>
      <c r="CH5" s="1066" t="s">
        <v>377</v>
      </c>
      <c r="CI5" s="1067"/>
      <c r="CJ5" s="1067"/>
      <c r="CK5" s="1067"/>
      <c r="CL5" s="1068"/>
      <c r="CM5" s="1066" t="s">
        <v>378</v>
      </c>
      <c r="CN5" s="1067"/>
      <c r="CO5" s="1067"/>
      <c r="CP5" s="1067"/>
      <c r="CQ5" s="1068"/>
      <c r="CR5" s="1066" t="s">
        <v>379</v>
      </c>
      <c r="CS5" s="1067"/>
      <c r="CT5" s="1067"/>
      <c r="CU5" s="1067"/>
      <c r="CV5" s="1068"/>
      <c r="CW5" s="1066" t="s">
        <v>380</v>
      </c>
      <c r="CX5" s="1067"/>
      <c r="CY5" s="1067"/>
      <c r="CZ5" s="1067"/>
      <c r="DA5" s="1068"/>
      <c r="DB5" s="1066" t="s">
        <v>381</v>
      </c>
      <c r="DC5" s="1067"/>
      <c r="DD5" s="1067"/>
      <c r="DE5" s="1067"/>
      <c r="DF5" s="1068"/>
      <c r="DG5" s="1149" t="s">
        <v>382</v>
      </c>
      <c r="DH5" s="1150"/>
      <c r="DI5" s="1150"/>
      <c r="DJ5" s="1150"/>
      <c r="DK5" s="1151"/>
      <c r="DL5" s="1149" t="s">
        <v>383</v>
      </c>
      <c r="DM5" s="1150"/>
      <c r="DN5" s="1150"/>
      <c r="DO5" s="1150"/>
      <c r="DP5" s="1151"/>
      <c r="DQ5" s="1066" t="s">
        <v>384</v>
      </c>
      <c r="DR5" s="1067"/>
      <c r="DS5" s="1067"/>
      <c r="DT5" s="1067"/>
      <c r="DU5" s="1068"/>
      <c r="DV5" s="1066" t="s">
        <v>375</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385</v>
      </c>
      <c r="C7" s="1113"/>
      <c r="D7" s="1113"/>
      <c r="E7" s="1113"/>
      <c r="F7" s="1113"/>
      <c r="G7" s="1113"/>
      <c r="H7" s="1113"/>
      <c r="I7" s="1113"/>
      <c r="J7" s="1113"/>
      <c r="K7" s="1113"/>
      <c r="L7" s="1113"/>
      <c r="M7" s="1113"/>
      <c r="N7" s="1113"/>
      <c r="O7" s="1113"/>
      <c r="P7" s="1114"/>
      <c r="Q7" s="1167">
        <v>60498</v>
      </c>
      <c r="R7" s="1168"/>
      <c r="S7" s="1168"/>
      <c r="T7" s="1168"/>
      <c r="U7" s="1168"/>
      <c r="V7" s="1168">
        <v>56630</v>
      </c>
      <c r="W7" s="1168"/>
      <c r="X7" s="1168"/>
      <c r="Y7" s="1168"/>
      <c r="Z7" s="1168"/>
      <c r="AA7" s="1168">
        <v>3869</v>
      </c>
      <c r="AB7" s="1168"/>
      <c r="AC7" s="1168"/>
      <c r="AD7" s="1168"/>
      <c r="AE7" s="1169"/>
      <c r="AF7" s="1170">
        <v>3442</v>
      </c>
      <c r="AG7" s="1171"/>
      <c r="AH7" s="1171"/>
      <c r="AI7" s="1171"/>
      <c r="AJ7" s="1172"/>
      <c r="AK7" s="1173">
        <v>1118</v>
      </c>
      <c r="AL7" s="1174"/>
      <c r="AM7" s="1174"/>
      <c r="AN7" s="1174"/>
      <c r="AO7" s="1174"/>
      <c r="AP7" s="1174">
        <v>35887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t="s">
        <v>586</v>
      </c>
      <c r="BS7" s="1164" t="s">
        <v>583</v>
      </c>
      <c r="BT7" s="1165"/>
      <c r="BU7" s="1165"/>
      <c r="BV7" s="1165"/>
      <c r="BW7" s="1165"/>
      <c r="BX7" s="1165"/>
      <c r="BY7" s="1165"/>
      <c r="BZ7" s="1165"/>
      <c r="CA7" s="1165"/>
      <c r="CB7" s="1165"/>
      <c r="CC7" s="1165"/>
      <c r="CD7" s="1165"/>
      <c r="CE7" s="1165"/>
      <c r="CF7" s="1165"/>
      <c r="CG7" s="1177"/>
      <c r="CH7" s="1161">
        <v>29</v>
      </c>
      <c r="CI7" s="1162"/>
      <c r="CJ7" s="1162"/>
      <c r="CK7" s="1162"/>
      <c r="CL7" s="1163"/>
      <c r="CM7" s="1161">
        <v>63</v>
      </c>
      <c r="CN7" s="1162"/>
      <c r="CO7" s="1162"/>
      <c r="CP7" s="1162"/>
      <c r="CQ7" s="1163"/>
      <c r="CR7" s="1161">
        <v>5</v>
      </c>
      <c r="CS7" s="1162"/>
      <c r="CT7" s="1162"/>
      <c r="CU7" s="1162"/>
      <c r="CV7" s="1163"/>
      <c r="CW7" s="1161">
        <v>2</v>
      </c>
      <c r="CX7" s="1162"/>
      <c r="CY7" s="1162"/>
      <c r="CZ7" s="1162"/>
      <c r="DA7" s="1163"/>
      <c r="DB7" s="1161" t="s">
        <v>587</v>
      </c>
      <c r="DC7" s="1162"/>
      <c r="DD7" s="1162"/>
      <c r="DE7" s="1162"/>
      <c r="DF7" s="1163"/>
      <c r="DG7" s="1161">
        <v>1970</v>
      </c>
      <c r="DH7" s="1162"/>
      <c r="DI7" s="1162"/>
      <c r="DJ7" s="1162"/>
      <c r="DK7" s="1163"/>
      <c r="DL7" s="1161" t="s">
        <v>587</v>
      </c>
      <c r="DM7" s="1162"/>
      <c r="DN7" s="1162"/>
      <c r="DO7" s="1162"/>
      <c r="DP7" s="1163"/>
      <c r="DQ7" s="1161">
        <v>994</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t="s">
        <v>586</v>
      </c>
      <c r="BS8" s="1057" t="s">
        <v>584</v>
      </c>
      <c r="BT8" s="1058"/>
      <c r="BU8" s="1058"/>
      <c r="BV8" s="1058"/>
      <c r="BW8" s="1058"/>
      <c r="BX8" s="1058"/>
      <c r="BY8" s="1058"/>
      <c r="BZ8" s="1058"/>
      <c r="CA8" s="1058"/>
      <c r="CB8" s="1058"/>
      <c r="CC8" s="1058"/>
      <c r="CD8" s="1058"/>
      <c r="CE8" s="1058"/>
      <c r="CF8" s="1058"/>
      <c r="CG8" s="1079"/>
      <c r="CH8" s="1054">
        <v>0</v>
      </c>
      <c r="CI8" s="1055"/>
      <c r="CJ8" s="1055"/>
      <c r="CK8" s="1055"/>
      <c r="CL8" s="1056"/>
      <c r="CM8" s="1054">
        <v>5</v>
      </c>
      <c r="CN8" s="1055"/>
      <c r="CO8" s="1055"/>
      <c r="CP8" s="1055"/>
      <c r="CQ8" s="1056"/>
      <c r="CR8" s="1054">
        <v>5</v>
      </c>
      <c r="CS8" s="1055"/>
      <c r="CT8" s="1055"/>
      <c r="CU8" s="1055"/>
      <c r="CV8" s="1056"/>
      <c r="CW8" s="1054">
        <v>0</v>
      </c>
      <c r="CX8" s="1055"/>
      <c r="CY8" s="1055"/>
      <c r="CZ8" s="1055"/>
      <c r="DA8" s="1056"/>
      <c r="DB8" s="1054" t="s">
        <v>587</v>
      </c>
      <c r="DC8" s="1055"/>
      <c r="DD8" s="1055"/>
      <c r="DE8" s="1055"/>
      <c r="DF8" s="1056"/>
      <c r="DG8" s="1054" t="s">
        <v>587</v>
      </c>
      <c r="DH8" s="1055"/>
      <c r="DI8" s="1055"/>
      <c r="DJ8" s="1055"/>
      <c r="DK8" s="1056"/>
      <c r="DL8" s="1054">
        <v>28</v>
      </c>
      <c r="DM8" s="1055"/>
      <c r="DN8" s="1055"/>
      <c r="DO8" s="1055"/>
      <c r="DP8" s="1056"/>
      <c r="DQ8" s="1054">
        <v>28</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585</v>
      </c>
      <c r="BT9" s="1058"/>
      <c r="BU9" s="1058"/>
      <c r="BV9" s="1058"/>
      <c r="BW9" s="1058"/>
      <c r="BX9" s="1058"/>
      <c r="BY9" s="1058"/>
      <c r="BZ9" s="1058"/>
      <c r="CA9" s="1058"/>
      <c r="CB9" s="1058"/>
      <c r="CC9" s="1058"/>
      <c r="CD9" s="1058"/>
      <c r="CE9" s="1058"/>
      <c r="CF9" s="1058"/>
      <c r="CG9" s="1079"/>
      <c r="CH9" s="1054">
        <v>0</v>
      </c>
      <c r="CI9" s="1055"/>
      <c r="CJ9" s="1055"/>
      <c r="CK9" s="1055"/>
      <c r="CL9" s="1056"/>
      <c r="CM9" s="1054">
        <v>79</v>
      </c>
      <c r="CN9" s="1055"/>
      <c r="CO9" s="1055"/>
      <c r="CP9" s="1055"/>
      <c r="CQ9" s="1056"/>
      <c r="CR9" s="1054">
        <v>50</v>
      </c>
      <c r="CS9" s="1055"/>
      <c r="CT9" s="1055"/>
      <c r="CU9" s="1055"/>
      <c r="CV9" s="1056"/>
      <c r="CW9" s="1054">
        <v>41</v>
      </c>
      <c r="CX9" s="1055"/>
      <c r="CY9" s="1055"/>
      <c r="CZ9" s="1055"/>
      <c r="DA9" s="1056"/>
      <c r="DB9" s="1054" t="s">
        <v>587</v>
      </c>
      <c r="DC9" s="1055"/>
      <c r="DD9" s="1055"/>
      <c r="DE9" s="1055"/>
      <c r="DF9" s="1056"/>
      <c r="DG9" s="1054" t="s">
        <v>587</v>
      </c>
      <c r="DH9" s="1055"/>
      <c r="DI9" s="1055"/>
      <c r="DJ9" s="1055"/>
      <c r="DK9" s="1056"/>
      <c r="DL9" s="1054" t="s">
        <v>587</v>
      </c>
      <c r="DM9" s="1055"/>
      <c r="DN9" s="1055"/>
      <c r="DO9" s="1055"/>
      <c r="DP9" s="1056"/>
      <c r="DQ9" s="1054" t="s">
        <v>587</v>
      </c>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386</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387</v>
      </c>
      <c r="B23" s="1002" t="s">
        <v>388</v>
      </c>
      <c r="C23" s="1003"/>
      <c r="D23" s="1003"/>
      <c r="E23" s="1003"/>
      <c r="F23" s="1003"/>
      <c r="G23" s="1003"/>
      <c r="H23" s="1003"/>
      <c r="I23" s="1003"/>
      <c r="J23" s="1003"/>
      <c r="K23" s="1003"/>
      <c r="L23" s="1003"/>
      <c r="M23" s="1003"/>
      <c r="N23" s="1003"/>
      <c r="O23" s="1003"/>
      <c r="P23" s="1013"/>
      <c r="Q23" s="1132">
        <v>60498</v>
      </c>
      <c r="R23" s="1126"/>
      <c r="S23" s="1126"/>
      <c r="T23" s="1126"/>
      <c r="U23" s="1126"/>
      <c r="V23" s="1126">
        <v>56630</v>
      </c>
      <c r="W23" s="1126"/>
      <c r="X23" s="1126"/>
      <c r="Y23" s="1126"/>
      <c r="Z23" s="1126"/>
      <c r="AA23" s="1126">
        <v>3869</v>
      </c>
      <c r="AB23" s="1126"/>
      <c r="AC23" s="1126"/>
      <c r="AD23" s="1126"/>
      <c r="AE23" s="1133"/>
      <c r="AF23" s="1134">
        <v>3442</v>
      </c>
      <c r="AG23" s="1126"/>
      <c r="AH23" s="1126"/>
      <c r="AI23" s="1126"/>
      <c r="AJ23" s="1135"/>
      <c r="AK23" s="1136"/>
      <c r="AL23" s="1137"/>
      <c r="AM23" s="1137"/>
      <c r="AN23" s="1137"/>
      <c r="AO23" s="1137"/>
      <c r="AP23" s="1126">
        <v>35887</v>
      </c>
      <c r="AQ23" s="1126"/>
      <c r="AR23" s="1126"/>
      <c r="AS23" s="1126"/>
      <c r="AT23" s="1126"/>
      <c r="AU23" s="1127"/>
      <c r="AV23" s="1127"/>
      <c r="AW23" s="1127"/>
      <c r="AX23" s="1127"/>
      <c r="AY23" s="1128"/>
      <c r="AZ23" s="1129" t="s">
        <v>389</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390</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391</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368</v>
      </c>
      <c r="B26" s="1061"/>
      <c r="C26" s="1061"/>
      <c r="D26" s="1061"/>
      <c r="E26" s="1061"/>
      <c r="F26" s="1061"/>
      <c r="G26" s="1061"/>
      <c r="H26" s="1061"/>
      <c r="I26" s="1061"/>
      <c r="J26" s="1061"/>
      <c r="K26" s="1061"/>
      <c r="L26" s="1061"/>
      <c r="M26" s="1061"/>
      <c r="N26" s="1061"/>
      <c r="O26" s="1061"/>
      <c r="P26" s="1062"/>
      <c r="Q26" s="1066" t="s">
        <v>392</v>
      </c>
      <c r="R26" s="1067"/>
      <c r="S26" s="1067"/>
      <c r="T26" s="1067"/>
      <c r="U26" s="1068"/>
      <c r="V26" s="1066" t="s">
        <v>393</v>
      </c>
      <c r="W26" s="1067"/>
      <c r="X26" s="1067"/>
      <c r="Y26" s="1067"/>
      <c r="Z26" s="1068"/>
      <c r="AA26" s="1066" t="s">
        <v>394</v>
      </c>
      <c r="AB26" s="1067"/>
      <c r="AC26" s="1067"/>
      <c r="AD26" s="1067"/>
      <c r="AE26" s="1067"/>
      <c r="AF26" s="1120" t="s">
        <v>395</v>
      </c>
      <c r="AG26" s="1073"/>
      <c r="AH26" s="1073"/>
      <c r="AI26" s="1073"/>
      <c r="AJ26" s="1121"/>
      <c r="AK26" s="1067" t="s">
        <v>396</v>
      </c>
      <c r="AL26" s="1067"/>
      <c r="AM26" s="1067"/>
      <c r="AN26" s="1067"/>
      <c r="AO26" s="1068"/>
      <c r="AP26" s="1066" t="s">
        <v>397</v>
      </c>
      <c r="AQ26" s="1067"/>
      <c r="AR26" s="1067"/>
      <c r="AS26" s="1067"/>
      <c r="AT26" s="1068"/>
      <c r="AU26" s="1066" t="s">
        <v>398</v>
      </c>
      <c r="AV26" s="1067"/>
      <c r="AW26" s="1067"/>
      <c r="AX26" s="1067"/>
      <c r="AY26" s="1068"/>
      <c r="AZ26" s="1066" t="s">
        <v>399</v>
      </c>
      <c r="BA26" s="1067"/>
      <c r="BB26" s="1067"/>
      <c r="BC26" s="1067"/>
      <c r="BD26" s="1068"/>
      <c r="BE26" s="1066" t="s">
        <v>375</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400</v>
      </c>
      <c r="C28" s="1113"/>
      <c r="D28" s="1113"/>
      <c r="E28" s="1113"/>
      <c r="F28" s="1113"/>
      <c r="G28" s="1113"/>
      <c r="H28" s="1113"/>
      <c r="I28" s="1113"/>
      <c r="J28" s="1113"/>
      <c r="K28" s="1113"/>
      <c r="L28" s="1113"/>
      <c r="M28" s="1113"/>
      <c r="N28" s="1113"/>
      <c r="O28" s="1113"/>
      <c r="P28" s="1114"/>
      <c r="Q28" s="1115">
        <v>16987</v>
      </c>
      <c r="R28" s="1116"/>
      <c r="S28" s="1116"/>
      <c r="T28" s="1116"/>
      <c r="U28" s="1116"/>
      <c r="V28" s="1116">
        <v>16981</v>
      </c>
      <c r="W28" s="1116"/>
      <c r="X28" s="1116"/>
      <c r="Y28" s="1116"/>
      <c r="Z28" s="1116"/>
      <c r="AA28" s="1116">
        <v>7</v>
      </c>
      <c r="AB28" s="1116"/>
      <c r="AC28" s="1116"/>
      <c r="AD28" s="1116"/>
      <c r="AE28" s="1117"/>
      <c r="AF28" s="1118">
        <v>7</v>
      </c>
      <c r="AG28" s="1116"/>
      <c r="AH28" s="1116"/>
      <c r="AI28" s="1116"/>
      <c r="AJ28" s="1119"/>
      <c r="AK28" s="1107">
        <v>1717</v>
      </c>
      <c r="AL28" s="1108"/>
      <c r="AM28" s="1108"/>
      <c r="AN28" s="1108"/>
      <c r="AO28" s="1108"/>
      <c r="AP28" s="1108" t="s">
        <v>578</v>
      </c>
      <c r="AQ28" s="1108"/>
      <c r="AR28" s="1108"/>
      <c r="AS28" s="1108"/>
      <c r="AT28" s="1108"/>
      <c r="AU28" s="1108" t="s">
        <v>578</v>
      </c>
      <c r="AV28" s="1108"/>
      <c r="AW28" s="1108"/>
      <c r="AX28" s="1108"/>
      <c r="AY28" s="1108"/>
      <c r="AZ28" s="1109" t="s">
        <v>578</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401</v>
      </c>
      <c r="C29" s="1096"/>
      <c r="D29" s="1096"/>
      <c r="E29" s="1096"/>
      <c r="F29" s="1096"/>
      <c r="G29" s="1096"/>
      <c r="H29" s="1096"/>
      <c r="I29" s="1096"/>
      <c r="J29" s="1096"/>
      <c r="K29" s="1096"/>
      <c r="L29" s="1096"/>
      <c r="M29" s="1096"/>
      <c r="N29" s="1096"/>
      <c r="O29" s="1096"/>
      <c r="P29" s="1097"/>
      <c r="Q29" s="1103">
        <v>13107</v>
      </c>
      <c r="R29" s="1104"/>
      <c r="S29" s="1104"/>
      <c r="T29" s="1104"/>
      <c r="U29" s="1104"/>
      <c r="V29" s="1104">
        <v>12930</v>
      </c>
      <c r="W29" s="1104"/>
      <c r="X29" s="1104"/>
      <c r="Y29" s="1104"/>
      <c r="Z29" s="1104"/>
      <c r="AA29" s="1104">
        <v>178</v>
      </c>
      <c r="AB29" s="1104"/>
      <c r="AC29" s="1104"/>
      <c r="AD29" s="1104"/>
      <c r="AE29" s="1105"/>
      <c r="AF29" s="1100">
        <v>178</v>
      </c>
      <c r="AG29" s="1101"/>
      <c r="AH29" s="1101"/>
      <c r="AI29" s="1101"/>
      <c r="AJ29" s="1102"/>
      <c r="AK29" s="1045">
        <v>1972</v>
      </c>
      <c r="AL29" s="1036"/>
      <c r="AM29" s="1036"/>
      <c r="AN29" s="1036"/>
      <c r="AO29" s="1036"/>
      <c r="AP29" s="1036" t="s">
        <v>578</v>
      </c>
      <c r="AQ29" s="1036"/>
      <c r="AR29" s="1036"/>
      <c r="AS29" s="1036"/>
      <c r="AT29" s="1036"/>
      <c r="AU29" s="1036" t="s">
        <v>578</v>
      </c>
      <c r="AV29" s="1036"/>
      <c r="AW29" s="1036"/>
      <c r="AX29" s="1036"/>
      <c r="AY29" s="1036"/>
      <c r="AZ29" s="1106" t="s">
        <v>578</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402</v>
      </c>
      <c r="C30" s="1096"/>
      <c r="D30" s="1096"/>
      <c r="E30" s="1096"/>
      <c r="F30" s="1096"/>
      <c r="G30" s="1096"/>
      <c r="H30" s="1096"/>
      <c r="I30" s="1096"/>
      <c r="J30" s="1096"/>
      <c r="K30" s="1096"/>
      <c r="L30" s="1096"/>
      <c r="M30" s="1096"/>
      <c r="N30" s="1096"/>
      <c r="O30" s="1096"/>
      <c r="P30" s="1097"/>
      <c r="Q30" s="1103">
        <v>2570</v>
      </c>
      <c r="R30" s="1104"/>
      <c r="S30" s="1104"/>
      <c r="T30" s="1104"/>
      <c r="U30" s="1104"/>
      <c r="V30" s="1104">
        <v>2482</v>
      </c>
      <c r="W30" s="1104"/>
      <c r="X30" s="1104"/>
      <c r="Y30" s="1104"/>
      <c r="Z30" s="1104"/>
      <c r="AA30" s="1104">
        <v>88</v>
      </c>
      <c r="AB30" s="1104"/>
      <c r="AC30" s="1104"/>
      <c r="AD30" s="1104"/>
      <c r="AE30" s="1105"/>
      <c r="AF30" s="1100">
        <v>88</v>
      </c>
      <c r="AG30" s="1101"/>
      <c r="AH30" s="1101"/>
      <c r="AI30" s="1101"/>
      <c r="AJ30" s="1102"/>
      <c r="AK30" s="1045">
        <v>410</v>
      </c>
      <c r="AL30" s="1036"/>
      <c r="AM30" s="1036"/>
      <c r="AN30" s="1036"/>
      <c r="AO30" s="1036"/>
      <c r="AP30" s="1036" t="s">
        <v>578</v>
      </c>
      <c r="AQ30" s="1036"/>
      <c r="AR30" s="1036"/>
      <c r="AS30" s="1036"/>
      <c r="AT30" s="1036"/>
      <c r="AU30" s="1036" t="s">
        <v>578</v>
      </c>
      <c r="AV30" s="1036"/>
      <c r="AW30" s="1036"/>
      <c r="AX30" s="1036"/>
      <c r="AY30" s="1036"/>
      <c r="AZ30" s="1106" t="s">
        <v>578</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403</v>
      </c>
      <c r="C31" s="1096"/>
      <c r="D31" s="1096"/>
      <c r="E31" s="1096"/>
      <c r="F31" s="1096"/>
      <c r="G31" s="1096"/>
      <c r="H31" s="1096"/>
      <c r="I31" s="1096"/>
      <c r="J31" s="1096"/>
      <c r="K31" s="1096"/>
      <c r="L31" s="1096"/>
      <c r="M31" s="1096"/>
      <c r="N31" s="1096"/>
      <c r="O31" s="1096"/>
      <c r="P31" s="1097"/>
      <c r="Q31" s="1103">
        <v>2631</v>
      </c>
      <c r="R31" s="1104"/>
      <c r="S31" s="1104"/>
      <c r="T31" s="1104"/>
      <c r="U31" s="1104"/>
      <c r="V31" s="1104">
        <v>2405</v>
      </c>
      <c r="W31" s="1104"/>
      <c r="X31" s="1104"/>
      <c r="Y31" s="1104"/>
      <c r="Z31" s="1104"/>
      <c r="AA31" s="1104">
        <v>226</v>
      </c>
      <c r="AB31" s="1104"/>
      <c r="AC31" s="1104"/>
      <c r="AD31" s="1104"/>
      <c r="AE31" s="1105"/>
      <c r="AF31" s="1100">
        <v>2199</v>
      </c>
      <c r="AG31" s="1101"/>
      <c r="AH31" s="1101"/>
      <c r="AI31" s="1101"/>
      <c r="AJ31" s="1102"/>
      <c r="AK31" s="1045">
        <v>10</v>
      </c>
      <c r="AL31" s="1036"/>
      <c r="AM31" s="1036"/>
      <c r="AN31" s="1036"/>
      <c r="AO31" s="1036"/>
      <c r="AP31" s="1036">
        <v>6721</v>
      </c>
      <c r="AQ31" s="1036"/>
      <c r="AR31" s="1036"/>
      <c r="AS31" s="1036"/>
      <c r="AT31" s="1036"/>
      <c r="AU31" s="1036">
        <v>255</v>
      </c>
      <c r="AV31" s="1036"/>
      <c r="AW31" s="1036"/>
      <c r="AX31" s="1036"/>
      <c r="AY31" s="1036"/>
      <c r="AZ31" s="1106" t="s">
        <v>578</v>
      </c>
      <c r="BA31" s="1106"/>
      <c r="BB31" s="1106"/>
      <c r="BC31" s="1106"/>
      <c r="BD31" s="1106"/>
      <c r="BE31" s="1037" t="s">
        <v>404</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405</v>
      </c>
      <c r="C32" s="1096"/>
      <c r="D32" s="1096"/>
      <c r="E32" s="1096"/>
      <c r="F32" s="1096"/>
      <c r="G32" s="1096"/>
      <c r="H32" s="1096"/>
      <c r="I32" s="1096"/>
      <c r="J32" s="1096"/>
      <c r="K32" s="1096"/>
      <c r="L32" s="1096"/>
      <c r="M32" s="1096"/>
      <c r="N32" s="1096"/>
      <c r="O32" s="1096"/>
      <c r="P32" s="1097"/>
      <c r="Q32" s="1103">
        <v>5027</v>
      </c>
      <c r="R32" s="1104"/>
      <c r="S32" s="1104"/>
      <c r="T32" s="1104"/>
      <c r="U32" s="1104"/>
      <c r="V32" s="1104">
        <v>4462</v>
      </c>
      <c r="W32" s="1104"/>
      <c r="X32" s="1104"/>
      <c r="Y32" s="1104"/>
      <c r="Z32" s="1104"/>
      <c r="AA32" s="1104">
        <v>564</v>
      </c>
      <c r="AB32" s="1104"/>
      <c r="AC32" s="1104"/>
      <c r="AD32" s="1104"/>
      <c r="AE32" s="1105"/>
      <c r="AF32" s="1100">
        <v>1073</v>
      </c>
      <c r="AG32" s="1101"/>
      <c r="AH32" s="1101"/>
      <c r="AI32" s="1101"/>
      <c r="AJ32" s="1102"/>
      <c r="AK32" s="1045">
        <v>1755</v>
      </c>
      <c r="AL32" s="1036"/>
      <c r="AM32" s="1036"/>
      <c r="AN32" s="1036"/>
      <c r="AO32" s="1036"/>
      <c r="AP32" s="1036">
        <v>28103</v>
      </c>
      <c r="AQ32" s="1036"/>
      <c r="AR32" s="1036"/>
      <c r="AS32" s="1036"/>
      <c r="AT32" s="1036"/>
      <c r="AU32" s="1036">
        <v>17171</v>
      </c>
      <c r="AV32" s="1036"/>
      <c r="AW32" s="1036"/>
      <c r="AX32" s="1036"/>
      <c r="AY32" s="1036"/>
      <c r="AZ32" s="1106" t="s">
        <v>578</v>
      </c>
      <c r="BA32" s="1106"/>
      <c r="BB32" s="1106"/>
      <c r="BC32" s="1106"/>
      <c r="BD32" s="1106"/>
      <c r="BE32" s="1037" t="s">
        <v>406</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407</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387</v>
      </c>
      <c r="B63" s="1002" t="s">
        <v>408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3544</v>
      </c>
      <c r="AG63" s="1024"/>
      <c r="AH63" s="1024"/>
      <c r="AI63" s="1024"/>
      <c r="AJ63" s="1087"/>
      <c r="AK63" s="1088"/>
      <c r="AL63" s="1028"/>
      <c r="AM63" s="1028"/>
      <c r="AN63" s="1028"/>
      <c r="AO63" s="1028"/>
      <c r="AP63" s="1024">
        <v>34825</v>
      </c>
      <c r="AQ63" s="1024"/>
      <c r="AR63" s="1024"/>
      <c r="AS63" s="1024"/>
      <c r="AT63" s="1024"/>
      <c r="AU63" s="1024">
        <v>17427</v>
      </c>
      <c r="AV63" s="1024"/>
      <c r="AW63" s="1024"/>
      <c r="AX63" s="1024"/>
      <c r="AY63" s="1024"/>
      <c r="AZ63" s="1082"/>
      <c r="BA63" s="1082"/>
      <c r="BB63" s="1082"/>
      <c r="BC63" s="1082"/>
      <c r="BD63" s="1082"/>
      <c r="BE63" s="1025"/>
      <c r="BF63" s="1025"/>
      <c r="BG63" s="1025"/>
      <c r="BH63" s="1025"/>
      <c r="BI63" s="1026"/>
      <c r="BJ63" s="1083" t="s">
        <v>409</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411</v>
      </c>
      <c r="B66" s="1061"/>
      <c r="C66" s="1061"/>
      <c r="D66" s="1061"/>
      <c r="E66" s="1061"/>
      <c r="F66" s="1061"/>
      <c r="G66" s="1061"/>
      <c r="H66" s="1061"/>
      <c r="I66" s="1061"/>
      <c r="J66" s="1061"/>
      <c r="K66" s="1061"/>
      <c r="L66" s="1061"/>
      <c r="M66" s="1061"/>
      <c r="N66" s="1061"/>
      <c r="O66" s="1061"/>
      <c r="P66" s="1062"/>
      <c r="Q66" s="1066" t="s">
        <v>412</v>
      </c>
      <c r="R66" s="1067"/>
      <c r="S66" s="1067"/>
      <c r="T66" s="1067"/>
      <c r="U66" s="1068"/>
      <c r="V66" s="1066" t="s">
        <v>393</v>
      </c>
      <c r="W66" s="1067"/>
      <c r="X66" s="1067"/>
      <c r="Y66" s="1067"/>
      <c r="Z66" s="1068"/>
      <c r="AA66" s="1066" t="s">
        <v>413</v>
      </c>
      <c r="AB66" s="1067"/>
      <c r="AC66" s="1067"/>
      <c r="AD66" s="1067"/>
      <c r="AE66" s="1068"/>
      <c r="AF66" s="1072" t="s">
        <v>414</v>
      </c>
      <c r="AG66" s="1073"/>
      <c r="AH66" s="1073"/>
      <c r="AI66" s="1073"/>
      <c r="AJ66" s="1074"/>
      <c r="AK66" s="1066" t="s">
        <v>415</v>
      </c>
      <c r="AL66" s="1061"/>
      <c r="AM66" s="1061"/>
      <c r="AN66" s="1061"/>
      <c r="AO66" s="1062"/>
      <c r="AP66" s="1066" t="s">
        <v>416</v>
      </c>
      <c r="AQ66" s="1067"/>
      <c r="AR66" s="1067"/>
      <c r="AS66" s="1067"/>
      <c r="AT66" s="1068"/>
      <c r="AU66" s="1066" t="s">
        <v>417</v>
      </c>
      <c r="AV66" s="1067"/>
      <c r="AW66" s="1067"/>
      <c r="AX66" s="1067"/>
      <c r="AY66" s="1068"/>
      <c r="AZ66" s="1066" t="s">
        <v>375</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579</v>
      </c>
      <c r="C68" s="1051"/>
      <c r="D68" s="1051"/>
      <c r="E68" s="1051"/>
      <c r="F68" s="1051"/>
      <c r="G68" s="1051"/>
      <c r="H68" s="1051"/>
      <c r="I68" s="1051"/>
      <c r="J68" s="1051"/>
      <c r="K68" s="1051"/>
      <c r="L68" s="1051"/>
      <c r="M68" s="1051"/>
      <c r="N68" s="1051"/>
      <c r="O68" s="1051"/>
      <c r="P68" s="1052"/>
      <c r="Q68" s="1053">
        <v>2851</v>
      </c>
      <c r="R68" s="1047"/>
      <c r="S68" s="1047"/>
      <c r="T68" s="1047"/>
      <c r="U68" s="1047"/>
      <c r="V68" s="1047">
        <v>2766</v>
      </c>
      <c r="W68" s="1047"/>
      <c r="X68" s="1047"/>
      <c r="Y68" s="1047"/>
      <c r="Z68" s="1047"/>
      <c r="AA68" s="1047">
        <v>85</v>
      </c>
      <c r="AB68" s="1047"/>
      <c r="AC68" s="1047"/>
      <c r="AD68" s="1047"/>
      <c r="AE68" s="1047"/>
      <c r="AF68" s="1047">
        <v>79</v>
      </c>
      <c r="AG68" s="1047"/>
      <c r="AH68" s="1047"/>
      <c r="AI68" s="1047"/>
      <c r="AJ68" s="1047"/>
      <c r="AK68" s="1047">
        <v>308</v>
      </c>
      <c r="AL68" s="1047"/>
      <c r="AM68" s="1047"/>
      <c r="AN68" s="1047"/>
      <c r="AO68" s="1047"/>
      <c r="AP68" s="1047">
        <v>4324</v>
      </c>
      <c r="AQ68" s="1047"/>
      <c r="AR68" s="1047"/>
      <c r="AS68" s="1047"/>
      <c r="AT68" s="1047"/>
      <c r="AU68" s="1047">
        <v>2664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580</v>
      </c>
      <c r="C69" s="1040"/>
      <c r="D69" s="1040"/>
      <c r="E69" s="1040"/>
      <c r="F69" s="1040"/>
      <c r="G69" s="1040"/>
      <c r="H69" s="1040"/>
      <c r="I69" s="1040"/>
      <c r="J69" s="1040"/>
      <c r="K69" s="1040"/>
      <c r="L69" s="1040"/>
      <c r="M69" s="1040"/>
      <c r="N69" s="1040"/>
      <c r="O69" s="1040"/>
      <c r="P69" s="1041"/>
      <c r="Q69" s="1042">
        <v>4336</v>
      </c>
      <c r="R69" s="1036"/>
      <c r="S69" s="1036"/>
      <c r="T69" s="1036"/>
      <c r="U69" s="1036"/>
      <c r="V69" s="1036">
        <v>3735</v>
      </c>
      <c r="W69" s="1036"/>
      <c r="X69" s="1036"/>
      <c r="Y69" s="1036"/>
      <c r="Z69" s="1036"/>
      <c r="AA69" s="1036">
        <v>602</v>
      </c>
      <c r="AB69" s="1036"/>
      <c r="AC69" s="1036"/>
      <c r="AD69" s="1036"/>
      <c r="AE69" s="1036"/>
      <c r="AF69" s="1036">
        <v>602</v>
      </c>
      <c r="AG69" s="1036"/>
      <c r="AH69" s="1036"/>
      <c r="AI69" s="1036"/>
      <c r="AJ69" s="1036"/>
      <c r="AK69" s="1036" t="s">
        <v>587</v>
      </c>
      <c r="AL69" s="1036"/>
      <c r="AM69" s="1036"/>
      <c r="AN69" s="1036"/>
      <c r="AO69" s="1036"/>
      <c r="AP69" s="1036" t="s">
        <v>587</v>
      </c>
      <c r="AQ69" s="1036"/>
      <c r="AR69" s="1036"/>
      <c r="AS69" s="1036"/>
      <c r="AT69" s="1036"/>
      <c r="AU69" s="1036" t="s">
        <v>587</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581</v>
      </c>
      <c r="C70" s="1040"/>
      <c r="D70" s="1040"/>
      <c r="E70" s="1040"/>
      <c r="F70" s="1040"/>
      <c r="G70" s="1040"/>
      <c r="H70" s="1040"/>
      <c r="I70" s="1040"/>
      <c r="J70" s="1040"/>
      <c r="K70" s="1040"/>
      <c r="L70" s="1040"/>
      <c r="M70" s="1040"/>
      <c r="N70" s="1040"/>
      <c r="O70" s="1040"/>
      <c r="P70" s="1041"/>
      <c r="Q70" s="1042">
        <v>1008372</v>
      </c>
      <c r="R70" s="1036"/>
      <c r="S70" s="1036"/>
      <c r="T70" s="1036"/>
      <c r="U70" s="1036"/>
      <c r="V70" s="1036">
        <v>987256</v>
      </c>
      <c r="W70" s="1036"/>
      <c r="X70" s="1036"/>
      <c r="Y70" s="1036"/>
      <c r="Z70" s="1036"/>
      <c r="AA70" s="1036">
        <v>21116</v>
      </c>
      <c r="AB70" s="1036"/>
      <c r="AC70" s="1036"/>
      <c r="AD70" s="1036"/>
      <c r="AE70" s="1036"/>
      <c r="AF70" s="1036">
        <v>21116</v>
      </c>
      <c r="AG70" s="1036"/>
      <c r="AH70" s="1036"/>
      <c r="AI70" s="1036"/>
      <c r="AJ70" s="1036"/>
      <c r="AK70" s="1036">
        <v>4210</v>
      </c>
      <c r="AL70" s="1036"/>
      <c r="AM70" s="1036"/>
      <c r="AN70" s="1036"/>
      <c r="AO70" s="1036"/>
      <c r="AP70" s="1036" t="s">
        <v>587</v>
      </c>
      <c r="AQ70" s="1036"/>
      <c r="AR70" s="1036"/>
      <c r="AS70" s="1036"/>
      <c r="AT70" s="1036"/>
      <c r="AU70" s="1036" t="s">
        <v>587</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582</v>
      </c>
      <c r="C71" s="1040"/>
      <c r="D71" s="1040"/>
      <c r="E71" s="1040"/>
      <c r="F71" s="1040"/>
      <c r="G71" s="1040"/>
      <c r="H71" s="1040"/>
      <c r="I71" s="1040"/>
      <c r="J71" s="1040"/>
      <c r="K71" s="1040"/>
      <c r="L71" s="1040"/>
      <c r="M71" s="1040"/>
      <c r="N71" s="1040"/>
      <c r="O71" s="1040"/>
      <c r="P71" s="1041"/>
      <c r="Q71" s="1042">
        <v>6</v>
      </c>
      <c r="R71" s="1036"/>
      <c r="S71" s="1036"/>
      <c r="T71" s="1036"/>
      <c r="U71" s="1036"/>
      <c r="V71" s="1036">
        <v>5</v>
      </c>
      <c r="W71" s="1036"/>
      <c r="X71" s="1036"/>
      <c r="Y71" s="1036"/>
      <c r="Z71" s="1036"/>
      <c r="AA71" s="1036">
        <v>0</v>
      </c>
      <c r="AB71" s="1036"/>
      <c r="AC71" s="1036"/>
      <c r="AD71" s="1036"/>
      <c r="AE71" s="1036"/>
      <c r="AF71" s="1036">
        <v>0</v>
      </c>
      <c r="AG71" s="1036"/>
      <c r="AH71" s="1036"/>
      <c r="AI71" s="1036"/>
      <c r="AJ71" s="1036"/>
      <c r="AK71" s="1036" t="s">
        <v>587</v>
      </c>
      <c r="AL71" s="1036"/>
      <c r="AM71" s="1036"/>
      <c r="AN71" s="1036"/>
      <c r="AO71" s="1036"/>
      <c r="AP71" s="1036" t="s">
        <v>587</v>
      </c>
      <c r="AQ71" s="1036"/>
      <c r="AR71" s="1036"/>
      <c r="AS71" s="1036"/>
      <c r="AT71" s="1036"/>
      <c r="AU71" s="1036" t="s">
        <v>587</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387</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21797</v>
      </c>
      <c r="AG88" s="1024"/>
      <c r="AH88" s="1024"/>
      <c r="AI88" s="1024"/>
      <c r="AJ88" s="1024"/>
      <c r="AK88" s="1028"/>
      <c r="AL88" s="1028"/>
      <c r="AM88" s="1028"/>
      <c r="AN88" s="1028"/>
      <c r="AO88" s="1028"/>
      <c r="AP88" s="1024">
        <v>4324</v>
      </c>
      <c r="AQ88" s="1024"/>
      <c r="AR88" s="1024"/>
      <c r="AS88" s="1024"/>
      <c r="AT88" s="1024"/>
      <c r="AU88" s="1024">
        <v>2664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60</v>
      </c>
      <c r="CS102" s="1018"/>
      <c r="CT102" s="1018"/>
      <c r="CU102" s="1018"/>
      <c r="CV102" s="1019"/>
      <c r="CW102" s="1017">
        <v>44</v>
      </c>
      <c r="CX102" s="1018"/>
      <c r="CY102" s="1018"/>
      <c r="CZ102" s="1018"/>
      <c r="DA102" s="1019"/>
      <c r="DB102" s="1017" t="s">
        <v>587</v>
      </c>
      <c r="DC102" s="1018"/>
      <c r="DD102" s="1018"/>
      <c r="DE102" s="1018"/>
      <c r="DF102" s="1019"/>
      <c r="DG102" s="1017">
        <v>1970</v>
      </c>
      <c r="DH102" s="1018"/>
      <c r="DI102" s="1018"/>
      <c r="DJ102" s="1018"/>
      <c r="DK102" s="1019"/>
      <c r="DL102" s="1017">
        <v>28</v>
      </c>
      <c r="DM102" s="1018"/>
      <c r="DN102" s="1018"/>
      <c r="DO102" s="1018"/>
      <c r="DP102" s="1019"/>
      <c r="DQ102" s="1017">
        <v>1022</v>
      </c>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302</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302</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302</v>
      </c>
      <c r="DR109" s="961"/>
      <c r="DS109" s="961"/>
      <c r="DT109" s="961"/>
      <c r="DU109" s="962"/>
      <c r="DV109" s="963" t="s">
        <v>429</v>
      </c>
      <c r="DW109" s="961"/>
      <c r="DX109" s="961"/>
      <c r="DY109" s="961"/>
      <c r="DZ109" s="994"/>
    </row>
    <row r="110" spans="1:131" s="226" customFormat="1" ht="26.25" customHeight="1" x14ac:dyDescent="0.2">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3219734</v>
      </c>
      <c r="AB110" s="954"/>
      <c r="AC110" s="954"/>
      <c r="AD110" s="954"/>
      <c r="AE110" s="955"/>
      <c r="AF110" s="956">
        <v>3337911</v>
      </c>
      <c r="AG110" s="954"/>
      <c r="AH110" s="954"/>
      <c r="AI110" s="954"/>
      <c r="AJ110" s="955"/>
      <c r="AK110" s="956">
        <v>3443990</v>
      </c>
      <c r="AL110" s="954"/>
      <c r="AM110" s="954"/>
      <c r="AN110" s="954"/>
      <c r="AO110" s="955"/>
      <c r="AP110" s="957">
        <v>12</v>
      </c>
      <c r="AQ110" s="958"/>
      <c r="AR110" s="958"/>
      <c r="AS110" s="958"/>
      <c r="AT110" s="959"/>
      <c r="AU110" s="995" t="s">
        <v>73</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34658316</v>
      </c>
      <c r="BR110" s="907"/>
      <c r="BS110" s="907"/>
      <c r="BT110" s="907"/>
      <c r="BU110" s="907"/>
      <c r="BV110" s="907">
        <v>35087715</v>
      </c>
      <c r="BW110" s="907"/>
      <c r="BX110" s="907"/>
      <c r="BY110" s="907"/>
      <c r="BZ110" s="907"/>
      <c r="CA110" s="907">
        <v>35886515</v>
      </c>
      <c r="CB110" s="907"/>
      <c r="CC110" s="907"/>
      <c r="CD110" s="907"/>
      <c r="CE110" s="907"/>
      <c r="CF110" s="931">
        <v>125.4</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409</v>
      </c>
      <c r="DH110" s="907"/>
      <c r="DI110" s="907"/>
      <c r="DJ110" s="907"/>
      <c r="DK110" s="907"/>
      <c r="DL110" s="907" t="s">
        <v>435</v>
      </c>
      <c r="DM110" s="907"/>
      <c r="DN110" s="907"/>
      <c r="DO110" s="907"/>
      <c r="DP110" s="907"/>
      <c r="DQ110" s="907" t="s">
        <v>436</v>
      </c>
      <c r="DR110" s="907"/>
      <c r="DS110" s="907"/>
      <c r="DT110" s="907"/>
      <c r="DU110" s="907"/>
      <c r="DV110" s="908" t="s">
        <v>409</v>
      </c>
      <c r="DW110" s="908"/>
      <c r="DX110" s="908"/>
      <c r="DY110" s="908"/>
      <c r="DZ110" s="909"/>
    </row>
    <row r="111" spans="1:131" s="226" customFormat="1" ht="26.25" customHeight="1" x14ac:dyDescent="0.2">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409</v>
      </c>
      <c r="AB111" s="984"/>
      <c r="AC111" s="984"/>
      <c r="AD111" s="984"/>
      <c r="AE111" s="985"/>
      <c r="AF111" s="986" t="s">
        <v>436</v>
      </c>
      <c r="AG111" s="984"/>
      <c r="AH111" s="984"/>
      <c r="AI111" s="984"/>
      <c r="AJ111" s="985"/>
      <c r="AK111" s="986" t="s">
        <v>438</v>
      </c>
      <c r="AL111" s="984"/>
      <c r="AM111" s="984"/>
      <c r="AN111" s="984"/>
      <c r="AO111" s="985"/>
      <c r="AP111" s="987" t="s">
        <v>436</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v>1714627</v>
      </c>
      <c r="BR111" s="882"/>
      <c r="BS111" s="882"/>
      <c r="BT111" s="882"/>
      <c r="BU111" s="882"/>
      <c r="BV111" s="882">
        <v>1599863</v>
      </c>
      <c r="BW111" s="882"/>
      <c r="BX111" s="882"/>
      <c r="BY111" s="882"/>
      <c r="BZ111" s="882"/>
      <c r="CA111" s="882">
        <v>3164699</v>
      </c>
      <c r="CB111" s="882"/>
      <c r="CC111" s="882"/>
      <c r="CD111" s="882"/>
      <c r="CE111" s="882"/>
      <c r="CF111" s="940">
        <v>11.1</v>
      </c>
      <c r="CG111" s="941"/>
      <c r="CH111" s="941"/>
      <c r="CI111" s="941"/>
      <c r="CJ111" s="941"/>
      <c r="CK111" s="992"/>
      <c r="CL111" s="886"/>
      <c r="CM111" s="880" t="s">
        <v>440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438</v>
      </c>
      <c r="DH111" s="882"/>
      <c r="DI111" s="882"/>
      <c r="DJ111" s="882"/>
      <c r="DK111" s="882"/>
      <c r="DL111" s="882" t="s">
        <v>438</v>
      </c>
      <c r="DM111" s="882"/>
      <c r="DN111" s="882"/>
      <c r="DO111" s="882"/>
      <c r="DP111" s="882"/>
      <c r="DQ111" s="882" t="s">
        <v>438</v>
      </c>
      <c r="DR111" s="882"/>
      <c r="DS111" s="882"/>
      <c r="DT111" s="882"/>
      <c r="DU111" s="882"/>
      <c r="DV111" s="859" t="s">
        <v>436</v>
      </c>
      <c r="DW111" s="859"/>
      <c r="DX111" s="859"/>
      <c r="DY111" s="859"/>
      <c r="DZ111" s="860"/>
    </row>
    <row r="112" spans="1:131" s="226" customFormat="1" ht="26.25" customHeight="1" x14ac:dyDescent="0.2">
      <c r="A112" s="977" t="s">
        <v>441</v>
      </c>
      <c r="B112" s="978"/>
      <c r="C112" s="817" t="s">
        <v>442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443</v>
      </c>
      <c r="AB112" s="845"/>
      <c r="AC112" s="845"/>
      <c r="AD112" s="845"/>
      <c r="AE112" s="846"/>
      <c r="AF112" s="847" t="s">
        <v>438</v>
      </c>
      <c r="AG112" s="845"/>
      <c r="AH112" s="845"/>
      <c r="AI112" s="845"/>
      <c r="AJ112" s="846"/>
      <c r="AK112" s="847" t="s">
        <v>435</v>
      </c>
      <c r="AL112" s="845"/>
      <c r="AM112" s="845"/>
      <c r="AN112" s="845"/>
      <c r="AO112" s="846"/>
      <c r="AP112" s="889" t="s">
        <v>435</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20187848</v>
      </c>
      <c r="BR112" s="882"/>
      <c r="BS112" s="882"/>
      <c r="BT112" s="882"/>
      <c r="BU112" s="882"/>
      <c r="BV112" s="882">
        <v>18918905</v>
      </c>
      <c r="BW112" s="882"/>
      <c r="BX112" s="882"/>
      <c r="BY112" s="882"/>
      <c r="BZ112" s="882"/>
      <c r="CA112" s="882">
        <v>17426534</v>
      </c>
      <c r="CB112" s="882"/>
      <c r="CC112" s="882"/>
      <c r="CD112" s="882"/>
      <c r="CE112" s="882"/>
      <c r="CF112" s="940">
        <v>60.9</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446</v>
      </c>
      <c r="DH112" s="882"/>
      <c r="DI112" s="882"/>
      <c r="DJ112" s="882"/>
      <c r="DK112" s="882"/>
      <c r="DL112" s="882" t="s">
        <v>128</v>
      </c>
      <c r="DM112" s="882"/>
      <c r="DN112" s="882"/>
      <c r="DO112" s="882"/>
      <c r="DP112" s="882"/>
      <c r="DQ112" s="882" t="s">
        <v>128</v>
      </c>
      <c r="DR112" s="882"/>
      <c r="DS112" s="882"/>
      <c r="DT112" s="882"/>
      <c r="DU112" s="882"/>
      <c r="DV112" s="859" t="s">
        <v>446</v>
      </c>
      <c r="DW112" s="859"/>
      <c r="DX112" s="859"/>
      <c r="DY112" s="859"/>
      <c r="DZ112" s="860"/>
    </row>
    <row r="113" spans="1:130" s="226" customFormat="1" ht="26.25" customHeight="1" x14ac:dyDescent="0.2">
      <c r="A113" s="979"/>
      <c r="B113" s="980"/>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1680858</v>
      </c>
      <c r="AB113" s="984"/>
      <c r="AC113" s="984"/>
      <c r="AD113" s="984"/>
      <c r="AE113" s="985"/>
      <c r="AF113" s="986">
        <v>1654681</v>
      </c>
      <c r="AG113" s="984"/>
      <c r="AH113" s="984"/>
      <c r="AI113" s="984"/>
      <c r="AJ113" s="985"/>
      <c r="AK113" s="986">
        <v>1525419</v>
      </c>
      <c r="AL113" s="984"/>
      <c r="AM113" s="984"/>
      <c r="AN113" s="984"/>
      <c r="AO113" s="985"/>
      <c r="AP113" s="987">
        <v>5.3</v>
      </c>
      <c r="AQ113" s="988"/>
      <c r="AR113" s="988"/>
      <c r="AS113" s="988"/>
      <c r="AT113" s="989"/>
      <c r="AU113" s="997"/>
      <c r="AV113" s="998"/>
      <c r="AW113" s="998"/>
      <c r="AX113" s="998"/>
      <c r="AY113" s="998"/>
      <c r="AZ113" s="880" t="s">
        <v>448</v>
      </c>
      <c r="BA113" s="817"/>
      <c r="BB113" s="817"/>
      <c r="BC113" s="817"/>
      <c r="BD113" s="817"/>
      <c r="BE113" s="817"/>
      <c r="BF113" s="817"/>
      <c r="BG113" s="817"/>
      <c r="BH113" s="817"/>
      <c r="BI113" s="817"/>
      <c r="BJ113" s="817"/>
      <c r="BK113" s="817"/>
      <c r="BL113" s="817"/>
      <c r="BM113" s="817"/>
      <c r="BN113" s="817"/>
      <c r="BO113" s="817"/>
      <c r="BP113" s="818"/>
      <c r="BQ113" s="881">
        <v>3453545</v>
      </c>
      <c r="BR113" s="882"/>
      <c r="BS113" s="882"/>
      <c r="BT113" s="882"/>
      <c r="BU113" s="882"/>
      <c r="BV113" s="882">
        <v>3066844</v>
      </c>
      <c r="BW113" s="882"/>
      <c r="BX113" s="882"/>
      <c r="BY113" s="882"/>
      <c r="BZ113" s="882"/>
      <c r="CA113" s="882">
        <v>2663658</v>
      </c>
      <c r="CB113" s="882"/>
      <c r="CC113" s="882"/>
      <c r="CD113" s="882"/>
      <c r="CE113" s="882"/>
      <c r="CF113" s="940">
        <v>9.3000000000000007</v>
      </c>
      <c r="CG113" s="941"/>
      <c r="CH113" s="941"/>
      <c r="CI113" s="941"/>
      <c r="CJ113" s="941"/>
      <c r="CK113" s="992"/>
      <c r="CL113" s="886"/>
      <c r="CM113" s="880" t="s">
        <v>449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446</v>
      </c>
      <c r="DH113" s="845"/>
      <c r="DI113" s="845"/>
      <c r="DJ113" s="845"/>
      <c r="DK113" s="846"/>
      <c r="DL113" s="847" t="s">
        <v>435</v>
      </c>
      <c r="DM113" s="845"/>
      <c r="DN113" s="845"/>
      <c r="DO113" s="845"/>
      <c r="DP113" s="846"/>
      <c r="DQ113" s="847" t="s">
        <v>435</v>
      </c>
      <c r="DR113" s="845"/>
      <c r="DS113" s="845"/>
      <c r="DT113" s="845"/>
      <c r="DU113" s="846"/>
      <c r="DV113" s="889" t="s">
        <v>438</v>
      </c>
      <c r="DW113" s="890"/>
      <c r="DX113" s="890"/>
      <c r="DY113" s="890"/>
      <c r="DZ113" s="891"/>
    </row>
    <row r="114" spans="1:130" s="226" customFormat="1" ht="26.25" customHeight="1" x14ac:dyDescent="0.2">
      <c r="A114" s="979"/>
      <c r="B114" s="980"/>
      <c r="C114" s="817" t="s">
        <v>450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319707</v>
      </c>
      <c r="AB114" s="845"/>
      <c r="AC114" s="845"/>
      <c r="AD114" s="845"/>
      <c r="AE114" s="846"/>
      <c r="AF114" s="847">
        <v>384183</v>
      </c>
      <c r="AG114" s="845"/>
      <c r="AH114" s="845"/>
      <c r="AI114" s="845"/>
      <c r="AJ114" s="846"/>
      <c r="AK114" s="847">
        <v>410562</v>
      </c>
      <c r="AL114" s="845"/>
      <c r="AM114" s="845"/>
      <c r="AN114" s="845"/>
      <c r="AO114" s="846"/>
      <c r="AP114" s="889">
        <v>1.4</v>
      </c>
      <c r="AQ114" s="890"/>
      <c r="AR114" s="890"/>
      <c r="AS114" s="890"/>
      <c r="AT114" s="891"/>
      <c r="AU114" s="997"/>
      <c r="AV114" s="998"/>
      <c r="AW114" s="998"/>
      <c r="AX114" s="998"/>
      <c r="AY114" s="998"/>
      <c r="AZ114" s="880" t="s">
        <v>451</v>
      </c>
      <c r="BA114" s="817"/>
      <c r="BB114" s="817"/>
      <c r="BC114" s="817"/>
      <c r="BD114" s="817"/>
      <c r="BE114" s="817"/>
      <c r="BF114" s="817"/>
      <c r="BG114" s="817"/>
      <c r="BH114" s="817"/>
      <c r="BI114" s="817"/>
      <c r="BJ114" s="817"/>
      <c r="BK114" s="817"/>
      <c r="BL114" s="817"/>
      <c r="BM114" s="817"/>
      <c r="BN114" s="817"/>
      <c r="BO114" s="817"/>
      <c r="BP114" s="818"/>
      <c r="BQ114" s="881">
        <v>6464877</v>
      </c>
      <c r="BR114" s="882"/>
      <c r="BS114" s="882"/>
      <c r="BT114" s="882"/>
      <c r="BU114" s="882"/>
      <c r="BV114" s="882">
        <v>6383213</v>
      </c>
      <c r="BW114" s="882"/>
      <c r="BX114" s="882"/>
      <c r="BY114" s="882"/>
      <c r="BZ114" s="882"/>
      <c r="CA114" s="882">
        <v>6401148</v>
      </c>
      <c r="CB114" s="882"/>
      <c r="CC114" s="882"/>
      <c r="CD114" s="882"/>
      <c r="CE114" s="882"/>
      <c r="CF114" s="940">
        <v>22.4</v>
      </c>
      <c r="CG114" s="941"/>
      <c r="CH114" s="941"/>
      <c r="CI114" s="941"/>
      <c r="CJ114" s="941"/>
      <c r="CK114" s="992"/>
      <c r="CL114" s="886"/>
      <c r="CM114" s="880" t="s">
        <v>452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435</v>
      </c>
      <c r="DM114" s="845"/>
      <c r="DN114" s="845"/>
      <c r="DO114" s="845"/>
      <c r="DP114" s="846"/>
      <c r="DQ114" s="847" t="s">
        <v>435</v>
      </c>
      <c r="DR114" s="845"/>
      <c r="DS114" s="845"/>
      <c r="DT114" s="845"/>
      <c r="DU114" s="846"/>
      <c r="DV114" s="889" t="s">
        <v>128</v>
      </c>
      <c r="DW114" s="890"/>
      <c r="DX114" s="890"/>
      <c r="DY114" s="890"/>
      <c r="DZ114" s="891"/>
    </row>
    <row r="115" spans="1:130" s="226" customFormat="1" ht="26.25" customHeight="1" x14ac:dyDescent="0.2">
      <c r="A115" s="979"/>
      <c r="B115" s="980"/>
      <c r="C115" s="817" t="s">
        <v>453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132443</v>
      </c>
      <c r="AB115" s="984"/>
      <c r="AC115" s="984"/>
      <c r="AD115" s="984"/>
      <c r="AE115" s="985"/>
      <c r="AF115" s="986">
        <v>130364</v>
      </c>
      <c r="AG115" s="984"/>
      <c r="AH115" s="984"/>
      <c r="AI115" s="984"/>
      <c r="AJ115" s="985"/>
      <c r="AK115" s="986">
        <v>202306</v>
      </c>
      <c r="AL115" s="984"/>
      <c r="AM115" s="984"/>
      <c r="AN115" s="984"/>
      <c r="AO115" s="985"/>
      <c r="AP115" s="987">
        <v>0.7</v>
      </c>
      <c r="AQ115" s="988"/>
      <c r="AR115" s="988"/>
      <c r="AS115" s="988"/>
      <c r="AT115" s="989"/>
      <c r="AU115" s="997"/>
      <c r="AV115" s="998"/>
      <c r="AW115" s="998"/>
      <c r="AX115" s="998"/>
      <c r="AY115" s="998"/>
      <c r="AZ115" s="880" t="s">
        <v>454</v>
      </c>
      <c r="BA115" s="817"/>
      <c r="BB115" s="817"/>
      <c r="BC115" s="817"/>
      <c r="BD115" s="817"/>
      <c r="BE115" s="817"/>
      <c r="BF115" s="817"/>
      <c r="BG115" s="817"/>
      <c r="BH115" s="817"/>
      <c r="BI115" s="817"/>
      <c r="BJ115" s="817"/>
      <c r="BK115" s="817"/>
      <c r="BL115" s="817"/>
      <c r="BM115" s="817"/>
      <c r="BN115" s="817"/>
      <c r="BO115" s="817"/>
      <c r="BP115" s="818"/>
      <c r="BQ115" s="881">
        <v>1270991</v>
      </c>
      <c r="BR115" s="882"/>
      <c r="BS115" s="882"/>
      <c r="BT115" s="882"/>
      <c r="BU115" s="882"/>
      <c r="BV115" s="882">
        <v>1111459</v>
      </c>
      <c r="BW115" s="882"/>
      <c r="BX115" s="882"/>
      <c r="BY115" s="882"/>
      <c r="BZ115" s="882"/>
      <c r="CA115" s="882">
        <v>1021869</v>
      </c>
      <c r="CB115" s="882"/>
      <c r="CC115" s="882"/>
      <c r="CD115" s="882"/>
      <c r="CE115" s="882"/>
      <c r="CF115" s="940">
        <v>3.6</v>
      </c>
      <c r="CG115" s="941"/>
      <c r="CH115" s="941"/>
      <c r="CI115" s="941"/>
      <c r="CJ115" s="941"/>
      <c r="CK115" s="992"/>
      <c r="CL115" s="886"/>
      <c r="CM115" s="880" t="s">
        <v>455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961415</v>
      </c>
      <c r="DH115" s="845"/>
      <c r="DI115" s="845"/>
      <c r="DJ115" s="845"/>
      <c r="DK115" s="846"/>
      <c r="DL115" s="847">
        <v>961415</v>
      </c>
      <c r="DM115" s="845"/>
      <c r="DN115" s="845"/>
      <c r="DO115" s="845"/>
      <c r="DP115" s="846"/>
      <c r="DQ115" s="847">
        <v>961415</v>
      </c>
      <c r="DR115" s="845"/>
      <c r="DS115" s="845"/>
      <c r="DT115" s="845"/>
      <c r="DU115" s="846"/>
      <c r="DV115" s="889">
        <v>3.4</v>
      </c>
      <c r="DW115" s="890"/>
      <c r="DX115" s="890"/>
      <c r="DY115" s="890"/>
      <c r="DZ115" s="891"/>
    </row>
    <row r="116" spans="1:130" s="226" customFormat="1" ht="26.25" customHeight="1" x14ac:dyDescent="0.2">
      <c r="A116" s="981"/>
      <c r="B116" s="982"/>
      <c r="C116" s="904" t="s">
        <v>456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457</v>
      </c>
      <c r="AB116" s="845"/>
      <c r="AC116" s="845"/>
      <c r="AD116" s="845"/>
      <c r="AE116" s="846"/>
      <c r="AF116" s="847" t="s">
        <v>446</v>
      </c>
      <c r="AG116" s="845"/>
      <c r="AH116" s="845"/>
      <c r="AI116" s="845"/>
      <c r="AJ116" s="846"/>
      <c r="AK116" s="847" t="s">
        <v>435</v>
      </c>
      <c r="AL116" s="845"/>
      <c r="AM116" s="845"/>
      <c r="AN116" s="845"/>
      <c r="AO116" s="846"/>
      <c r="AP116" s="889" t="s">
        <v>435</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389</v>
      </c>
      <c r="BR116" s="882"/>
      <c r="BS116" s="882"/>
      <c r="BT116" s="882"/>
      <c r="BU116" s="882"/>
      <c r="BV116" s="882" t="s">
        <v>435</v>
      </c>
      <c r="BW116" s="882"/>
      <c r="BX116" s="882"/>
      <c r="BY116" s="882"/>
      <c r="BZ116" s="882"/>
      <c r="CA116" s="882" t="s">
        <v>443</v>
      </c>
      <c r="CB116" s="882"/>
      <c r="CC116" s="882"/>
      <c r="CD116" s="882"/>
      <c r="CE116" s="882"/>
      <c r="CF116" s="940" t="s">
        <v>389</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389</v>
      </c>
      <c r="DH116" s="845"/>
      <c r="DI116" s="845"/>
      <c r="DJ116" s="845"/>
      <c r="DK116" s="846"/>
      <c r="DL116" s="847" t="s">
        <v>128</v>
      </c>
      <c r="DM116" s="845"/>
      <c r="DN116" s="845"/>
      <c r="DO116" s="845"/>
      <c r="DP116" s="846"/>
      <c r="DQ116" s="847" t="s">
        <v>435</v>
      </c>
      <c r="DR116" s="845"/>
      <c r="DS116" s="845"/>
      <c r="DT116" s="845"/>
      <c r="DU116" s="846"/>
      <c r="DV116" s="889" t="s">
        <v>443</v>
      </c>
      <c r="DW116" s="890"/>
      <c r="DX116" s="890"/>
      <c r="DY116" s="890"/>
      <c r="DZ116" s="891"/>
    </row>
    <row r="117" spans="1:130" s="226" customFormat="1" ht="26.25" customHeight="1" x14ac:dyDescent="0.2">
      <c r="A117" s="960" t="s">
        <v>184</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5352742</v>
      </c>
      <c r="AB117" s="968"/>
      <c r="AC117" s="968"/>
      <c r="AD117" s="968"/>
      <c r="AE117" s="969"/>
      <c r="AF117" s="970">
        <v>5507139</v>
      </c>
      <c r="AG117" s="968"/>
      <c r="AH117" s="968"/>
      <c r="AI117" s="968"/>
      <c r="AJ117" s="969"/>
      <c r="AK117" s="970">
        <v>5582277</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438</v>
      </c>
      <c r="BR117" s="882"/>
      <c r="BS117" s="882"/>
      <c r="BT117" s="882"/>
      <c r="BU117" s="882"/>
      <c r="BV117" s="882" t="s">
        <v>128</v>
      </c>
      <c r="BW117" s="882"/>
      <c r="BX117" s="882"/>
      <c r="BY117" s="882"/>
      <c r="BZ117" s="882"/>
      <c r="CA117" s="882" t="s">
        <v>435</v>
      </c>
      <c r="CB117" s="882"/>
      <c r="CC117" s="882"/>
      <c r="CD117" s="882"/>
      <c r="CE117" s="882"/>
      <c r="CF117" s="940" t="s">
        <v>128</v>
      </c>
      <c r="CG117" s="941"/>
      <c r="CH117" s="941"/>
      <c r="CI117" s="941"/>
      <c r="CJ117" s="941"/>
      <c r="CK117" s="992"/>
      <c r="CL117" s="886"/>
      <c r="CM117" s="880" t="s">
        <v>462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435</v>
      </c>
      <c r="DM117" s="845"/>
      <c r="DN117" s="845"/>
      <c r="DO117" s="845"/>
      <c r="DP117" s="846"/>
      <c r="DQ117" s="847" t="s">
        <v>438</v>
      </c>
      <c r="DR117" s="845"/>
      <c r="DS117" s="845"/>
      <c r="DT117" s="845"/>
      <c r="DU117" s="846"/>
      <c r="DV117" s="889" t="s">
        <v>435</v>
      </c>
      <c r="DW117" s="890"/>
      <c r="DX117" s="890"/>
      <c r="DY117" s="890"/>
      <c r="DZ117" s="891"/>
    </row>
    <row r="118" spans="1:130" s="226" customFormat="1" ht="26.25" customHeight="1" x14ac:dyDescent="0.2">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302</v>
      </c>
      <c r="AL118" s="961"/>
      <c r="AM118" s="961"/>
      <c r="AN118" s="961"/>
      <c r="AO118" s="962"/>
      <c r="AP118" s="964" t="s">
        <v>429</v>
      </c>
      <c r="AQ118" s="965"/>
      <c r="AR118" s="965"/>
      <c r="AS118" s="965"/>
      <c r="AT118" s="966"/>
      <c r="AU118" s="997"/>
      <c r="AV118" s="998"/>
      <c r="AW118" s="998"/>
      <c r="AX118" s="998"/>
      <c r="AY118" s="998"/>
      <c r="AZ118" s="903" t="s">
        <v>463</v>
      </c>
      <c r="BA118" s="904"/>
      <c r="BB118" s="904"/>
      <c r="BC118" s="904"/>
      <c r="BD118" s="904"/>
      <c r="BE118" s="904"/>
      <c r="BF118" s="904"/>
      <c r="BG118" s="904"/>
      <c r="BH118" s="904"/>
      <c r="BI118" s="904"/>
      <c r="BJ118" s="904"/>
      <c r="BK118" s="904"/>
      <c r="BL118" s="904"/>
      <c r="BM118" s="904"/>
      <c r="BN118" s="904"/>
      <c r="BO118" s="904"/>
      <c r="BP118" s="905"/>
      <c r="BQ118" s="944" t="s">
        <v>128</v>
      </c>
      <c r="BR118" s="910"/>
      <c r="BS118" s="910"/>
      <c r="BT118" s="910"/>
      <c r="BU118" s="910"/>
      <c r="BV118" s="910" t="s">
        <v>438</v>
      </c>
      <c r="BW118" s="910"/>
      <c r="BX118" s="910"/>
      <c r="BY118" s="910"/>
      <c r="BZ118" s="910"/>
      <c r="CA118" s="910" t="s">
        <v>128</v>
      </c>
      <c r="CB118" s="910"/>
      <c r="CC118" s="910"/>
      <c r="CD118" s="910"/>
      <c r="CE118" s="910"/>
      <c r="CF118" s="940" t="s">
        <v>443</v>
      </c>
      <c r="CG118" s="941"/>
      <c r="CH118" s="941"/>
      <c r="CI118" s="941"/>
      <c r="CJ118" s="941"/>
      <c r="CK118" s="992"/>
      <c r="CL118" s="886"/>
      <c r="CM118" s="880" t="s">
        <v>464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443</v>
      </c>
      <c r="DH118" s="845"/>
      <c r="DI118" s="845"/>
      <c r="DJ118" s="845"/>
      <c r="DK118" s="846"/>
      <c r="DL118" s="847" t="s">
        <v>438</v>
      </c>
      <c r="DM118" s="845"/>
      <c r="DN118" s="845"/>
      <c r="DO118" s="845"/>
      <c r="DP118" s="846"/>
      <c r="DQ118" s="847" t="s">
        <v>438</v>
      </c>
      <c r="DR118" s="845"/>
      <c r="DS118" s="845"/>
      <c r="DT118" s="845"/>
      <c r="DU118" s="846"/>
      <c r="DV118" s="889" t="s">
        <v>443</v>
      </c>
      <c r="DW118" s="890"/>
      <c r="DX118" s="890"/>
      <c r="DY118" s="890"/>
      <c r="DZ118" s="891"/>
    </row>
    <row r="119" spans="1:130" s="226" customFormat="1" ht="26.25" customHeight="1" x14ac:dyDescent="0.2">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128</v>
      </c>
      <c r="AB119" s="954"/>
      <c r="AC119" s="954"/>
      <c r="AD119" s="954"/>
      <c r="AE119" s="955"/>
      <c r="AF119" s="956" t="s">
        <v>465</v>
      </c>
      <c r="AG119" s="954"/>
      <c r="AH119" s="954"/>
      <c r="AI119" s="954"/>
      <c r="AJ119" s="955"/>
      <c r="AK119" s="956" t="s">
        <v>457</v>
      </c>
      <c r="AL119" s="954"/>
      <c r="AM119" s="954"/>
      <c r="AN119" s="954"/>
      <c r="AO119" s="955"/>
      <c r="AP119" s="957" t="s">
        <v>446</v>
      </c>
      <c r="AQ119" s="958"/>
      <c r="AR119" s="958"/>
      <c r="AS119" s="958"/>
      <c r="AT119" s="959"/>
      <c r="AU119" s="999"/>
      <c r="AV119" s="1000"/>
      <c r="AW119" s="1000"/>
      <c r="AX119" s="1000"/>
      <c r="AY119" s="1000"/>
      <c r="AZ119" s="247" t="s">
        <v>184</v>
      </c>
      <c r="BA119" s="247"/>
      <c r="BB119" s="247"/>
      <c r="BC119" s="247"/>
      <c r="BD119" s="247"/>
      <c r="BE119" s="247"/>
      <c r="BF119" s="247"/>
      <c r="BG119" s="247"/>
      <c r="BH119" s="247"/>
      <c r="BI119" s="247"/>
      <c r="BJ119" s="247"/>
      <c r="BK119" s="247"/>
      <c r="BL119" s="247"/>
      <c r="BM119" s="247"/>
      <c r="BN119" s="247"/>
      <c r="BO119" s="942" t="s">
        <v>466</v>
      </c>
      <c r="BP119" s="943"/>
      <c r="BQ119" s="944">
        <v>67750204</v>
      </c>
      <c r="BR119" s="910"/>
      <c r="BS119" s="910"/>
      <c r="BT119" s="910"/>
      <c r="BU119" s="910"/>
      <c r="BV119" s="910">
        <v>66167999</v>
      </c>
      <c r="BW119" s="910"/>
      <c r="BX119" s="910"/>
      <c r="BY119" s="910"/>
      <c r="BZ119" s="910"/>
      <c r="CA119" s="910">
        <v>66564423</v>
      </c>
      <c r="CB119" s="910"/>
      <c r="CC119" s="910"/>
      <c r="CD119" s="910"/>
      <c r="CE119" s="910"/>
      <c r="CF119" s="813"/>
      <c r="CG119" s="814"/>
      <c r="CH119" s="814"/>
      <c r="CI119" s="814"/>
      <c r="CJ119" s="899"/>
      <c r="CK119" s="993"/>
      <c r="CL119" s="888"/>
      <c r="CM119" s="903" t="s">
        <v>467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753212</v>
      </c>
      <c r="DH119" s="829"/>
      <c r="DI119" s="829"/>
      <c r="DJ119" s="829"/>
      <c r="DK119" s="830"/>
      <c r="DL119" s="831">
        <v>638448</v>
      </c>
      <c r="DM119" s="829"/>
      <c r="DN119" s="829"/>
      <c r="DO119" s="829"/>
      <c r="DP119" s="830"/>
      <c r="DQ119" s="831">
        <v>2203284</v>
      </c>
      <c r="DR119" s="829"/>
      <c r="DS119" s="829"/>
      <c r="DT119" s="829"/>
      <c r="DU119" s="830"/>
      <c r="DV119" s="913">
        <v>7.7</v>
      </c>
      <c r="DW119" s="914"/>
      <c r="DX119" s="914"/>
      <c r="DY119" s="914"/>
      <c r="DZ119" s="915"/>
    </row>
    <row r="120" spans="1:130" s="226" customFormat="1" ht="26.25" customHeight="1" x14ac:dyDescent="0.2">
      <c r="A120" s="885"/>
      <c r="B120" s="886"/>
      <c r="C120" s="880" t="s">
        <v>440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438</v>
      </c>
      <c r="AB120" s="845"/>
      <c r="AC120" s="845"/>
      <c r="AD120" s="845"/>
      <c r="AE120" s="846"/>
      <c r="AF120" s="847" t="s">
        <v>128</v>
      </c>
      <c r="AG120" s="845"/>
      <c r="AH120" s="845"/>
      <c r="AI120" s="845"/>
      <c r="AJ120" s="846"/>
      <c r="AK120" s="847" t="s">
        <v>389</v>
      </c>
      <c r="AL120" s="845"/>
      <c r="AM120" s="845"/>
      <c r="AN120" s="845"/>
      <c r="AO120" s="846"/>
      <c r="AP120" s="889" t="s">
        <v>446</v>
      </c>
      <c r="AQ120" s="890"/>
      <c r="AR120" s="890"/>
      <c r="AS120" s="890"/>
      <c r="AT120" s="891"/>
      <c r="AU120" s="945" t="s">
        <v>468</v>
      </c>
      <c r="AV120" s="946"/>
      <c r="AW120" s="946"/>
      <c r="AX120" s="946"/>
      <c r="AY120" s="947"/>
      <c r="AZ120" s="925" t="s">
        <v>469</v>
      </c>
      <c r="BA120" s="873"/>
      <c r="BB120" s="873"/>
      <c r="BC120" s="873"/>
      <c r="BD120" s="873"/>
      <c r="BE120" s="873"/>
      <c r="BF120" s="873"/>
      <c r="BG120" s="873"/>
      <c r="BH120" s="873"/>
      <c r="BI120" s="873"/>
      <c r="BJ120" s="873"/>
      <c r="BK120" s="873"/>
      <c r="BL120" s="873"/>
      <c r="BM120" s="873"/>
      <c r="BN120" s="873"/>
      <c r="BO120" s="873"/>
      <c r="BP120" s="874"/>
      <c r="BQ120" s="926">
        <v>5457398</v>
      </c>
      <c r="BR120" s="907"/>
      <c r="BS120" s="907"/>
      <c r="BT120" s="907"/>
      <c r="BU120" s="907"/>
      <c r="BV120" s="907">
        <v>4834017</v>
      </c>
      <c r="BW120" s="907"/>
      <c r="BX120" s="907"/>
      <c r="BY120" s="907"/>
      <c r="BZ120" s="907"/>
      <c r="CA120" s="907">
        <v>5891419</v>
      </c>
      <c r="CB120" s="907"/>
      <c r="CC120" s="907"/>
      <c r="CD120" s="907"/>
      <c r="CE120" s="907"/>
      <c r="CF120" s="931">
        <v>20.6</v>
      </c>
      <c r="CG120" s="932"/>
      <c r="CH120" s="932"/>
      <c r="CI120" s="932"/>
      <c r="CJ120" s="932"/>
      <c r="CK120" s="933" t="s">
        <v>470</v>
      </c>
      <c r="CL120" s="917"/>
      <c r="CM120" s="917"/>
      <c r="CN120" s="917"/>
      <c r="CO120" s="918"/>
      <c r="CP120" s="937" t="s">
        <v>471</v>
      </c>
      <c r="CQ120" s="938"/>
      <c r="CR120" s="938"/>
      <c r="CS120" s="938"/>
      <c r="CT120" s="938"/>
      <c r="CU120" s="938"/>
      <c r="CV120" s="938"/>
      <c r="CW120" s="938"/>
      <c r="CX120" s="938"/>
      <c r="CY120" s="938"/>
      <c r="CZ120" s="938"/>
      <c r="DA120" s="938"/>
      <c r="DB120" s="938"/>
      <c r="DC120" s="938"/>
      <c r="DD120" s="938"/>
      <c r="DE120" s="938"/>
      <c r="DF120" s="939"/>
      <c r="DG120" s="926">
        <v>20083095</v>
      </c>
      <c r="DH120" s="907"/>
      <c r="DI120" s="907"/>
      <c r="DJ120" s="907"/>
      <c r="DK120" s="907"/>
      <c r="DL120" s="907">
        <v>18766638</v>
      </c>
      <c r="DM120" s="907"/>
      <c r="DN120" s="907"/>
      <c r="DO120" s="907"/>
      <c r="DP120" s="907"/>
      <c r="DQ120" s="907">
        <v>17171118</v>
      </c>
      <c r="DR120" s="907"/>
      <c r="DS120" s="907"/>
      <c r="DT120" s="907"/>
      <c r="DU120" s="907"/>
      <c r="DV120" s="908">
        <v>60</v>
      </c>
      <c r="DW120" s="908"/>
      <c r="DX120" s="908"/>
      <c r="DY120" s="908"/>
      <c r="DZ120" s="909"/>
    </row>
    <row r="121" spans="1:130" s="226" customFormat="1" ht="26.25" customHeight="1" x14ac:dyDescent="0.2">
      <c r="A121" s="885"/>
      <c r="B121" s="886"/>
      <c r="C121" s="928" t="s">
        <v>472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443</v>
      </c>
      <c r="AB121" s="845"/>
      <c r="AC121" s="845"/>
      <c r="AD121" s="845"/>
      <c r="AE121" s="846"/>
      <c r="AF121" s="847" t="s">
        <v>443</v>
      </c>
      <c r="AG121" s="845"/>
      <c r="AH121" s="845"/>
      <c r="AI121" s="845"/>
      <c r="AJ121" s="846"/>
      <c r="AK121" s="847" t="s">
        <v>438</v>
      </c>
      <c r="AL121" s="845"/>
      <c r="AM121" s="845"/>
      <c r="AN121" s="845"/>
      <c r="AO121" s="846"/>
      <c r="AP121" s="889" t="s">
        <v>446</v>
      </c>
      <c r="AQ121" s="890"/>
      <c r="AR121" s="890"/>
      <c r="AS121" s="890"/>
      <c r="AT121" s="891"/>
      <c r="AU121" s="948"/>
      <c r="AV121" s="949"/>
      <c r="AW121" s="949"/>
      <c r="AX121" s="949"/>
      <c r="AY121" s="950"/>
      <c r="AZ121" s="880" t="s">
        <v>473</v>
      </c>
      <c r="BA121" s="817"/>
      <c r="BB121" s="817"/>
      <c r="BC121" s="817"/>
      <c r="BD121" s="817"/>
      <c r="BE121" s="817"/>
      <c r="BF121" s="817"/>
      <c r="BG121" s="817"/>
      <c r="BH121" s="817"/>
      <c r="BI121" s="817"/>
      <c r="BJ121" s="817"/>
      <c r="BK121" s="817"/>
      <c r="BL121" s="817"/>
      <c r="BM121" s="817"/>
      <c r="BN121" s="817"/>
      <c r="BO121" s="817"/>
      <c r="BP121" s="818"/>
      <c r="BQ121" s="881">
        <v>15686496</v>
      </c>
      <c r="BR121" s="882"/>
      <c r="BS121" s="882"/>
      <c r="BT121" s="882"/>
      <c r="BU121" s="882"/>
      <c r="BV121" s="882">
        <v>15142470</v>
      </c>
      <c r="BW121" s="882"/>
      <c r="BX121" s="882"/>
      <c r="BY121" s="882"/>
      <c r="BZ121" s="882"/>
      <c r="CA121" s="882">
        <v>14531376</v>
      </c>
      <c r="CB121" s="882"/>
      <c r="CC121" s="882"/>
      <c r="CD121" s="882"/>
      <c r="CE121" s="882"/>
      <c r="CF121" s="940">
        <v>50.8</v>
      </c>
      <c r="CG121" s="941"/>
      <c r="CH121" s="941"/>
      <c r="CI121" s="941"/>
      <c r="CJ121" s="941"/>
      <c r="CK121" s="934"/>
      <c r="CL121" s="920"/>
      <c r="CM121" s="920"/>
      <c r="CN121" s="920"/>
      <c r="CO121" s="921"/>
      <c r="CP121" s="900" t="s">
        <v>403</v>
      </c>
      <c r="CQ121" s="901"/>
      <c r="CR121" s="901"/>
      <c r="CS121" s="901"/>
      <c r="CT121" s="901"/>
      <c r="CU121" s="901"/>
      <c r="CV121" s="901"/>
      <c r="CW121" s="901"/>
      <c r="CX121" s="901"/>
      <c r="CY121" s="901"/>
      <c r="CZ121" s="901"/>
      <c r="DA121" s="901"/>
      <c r="DB121" s="901"/>
      <c r="DC121" s="901"/>
      <c r="DD121" s="901"/>
      <c r="DE121" s="901"/>
      <c r="DF121" s="902"/>
      <c r="DG121" s="881">
        <v>104753</v>
      </c>
      <c r="DH121" s="882"/>
      <c r="DI121" s="882"/>
      <c r="DJ121" s="882"/>
      <c r="DK121" s="882"/>
      <c r="DL121" s="882">
        <v>152267</v>
      </c>
      <c r="DM121" s="882"/>
      <c r="DN121" s="882"/>
      <c r="DO121" s="882"/>
      <c r="DP121" s="882"/>
      <c r="DQ121" s="882">
        <v>255416</v>
      </c>
      <c r="DR121" s="882"/>
      <c r="DS121" s="882"/>
      <c r="DT121" s="882"/>
      <c r="DU121" s="882"/>
      <c r="DV121" s="859">
        <v>0.9</v>
      </c>
      <c r="DW121" s="859"/>
      <c r="DX121" s="859"/>
      <c r="DY121" s="859"/>
      <c r="DZ121" s="860"/>
    </row>
    <row r="122" spans="1:130" s="226" customFormat="1" ht="26.25" customHeight="1" x14ac:dyDescent="0.2">
      <c r="A122" s="885"/>
      <c r="B122" s="886"/>
      <c r="C122" s="880" t="s">
        <v>452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435</v>
      </c>
      <c r="AB122" s="845"/>
      <c r="AC122" s="845"/>
      <c r="AD122" s="845"/>
      <c r="AE122" s="846"/>
      <c r="AF122" s="847" t="s">
        <v>438</v>
      </c>
      <c r="AG122" s="845"/>
      <c r="AH122" s="845"/>
      <c r="AI122" s="845"/>
      <c r="AJ122" s="846"/>
      <c r="AK122" s="847" t="s">
        <v>438</v>
      </c>
      <c r="AL122" s="845"/>
      <c r="AM122" s="845"/>
      <c r="AN122" s="845"/>
      <c r="AO122" s="846"/>
      <c r="AP122" s="889" t="s">
        <v>128</v>
      </c>
      <c r="AQ122" s="890"/>
      <c r="AR122" s="890"/>
      <c r="AS122" s="890"/>
      <c r="AT122" s="891"/>
      <c r="AU122" s="948"/>
      <c r="AV122" s="949"/>
      <c r="AW122" s="949"/>
      <c r="AX122" s="949"/>
      <c r="AY122" s="950"/>
      <c r="AZ122" s="903" t="s">
        <v>474</v>
      </c>
      <c r="BA122" s="904"/>
      <c r="BB122" s="904"/>
      <c r="BC122" s="904"/>
      <c r="BD122" s="904"/>
      <c r="BE122" s="904"/>
      <c r="BF122" s="904"/>
      <c r="BG122" s="904"/>
      <c r="BH122" s="904"/>
      <c r="BI122" s="904"/>
      <c r="BJ122" s="904"/>
      <c r="BK122" s="904"/>
      <c r="BL122" s="904"/>
      <c r="BM122" s="904"/>
      <c r="BN122" s="904"/>
      <c r="BO122" s="904"/>
      <c r="BP122" s="905"/>
      <c r="BQ122" s="944">
        <v>42002642</v>
      </c>
      <c r="BR122" s="910"/>
      <c r="BS122" s="910"/>
      <c r="BT122" s="910"/>
      <c r="BU122" s="910"/>
      <c r="BV122" s="910">
        <v>41452685</v>
      </c>
      <c r="BW122" s="910"/>
      <c r="BX122" s="910"/>
      <c r="BY122" s="910"/>
      <c r="BZ122" s="910"/>
      <c r="CA122" s="910">
        <v>40608312</v>
      </c>
      <c r="CB122" s="910"/>
      <c r="CC122" s="910"/>
      <c r="CD122" s="910"/>
      <c r="CE122" s="910"/>
      <c r="CF122" s="911">
        <v>141.9</v>
      </c>
      <c r="CG122" s="912"/>
      <c r="CH122" s="912"/>
      <c r="CI122" s="912"/>
      <c r="CJ122" s="912"/>
      <c r="CK122" s="934"/>
      <c r="CL122" s="920"/>
      <c r="CM122" s="920"/>
      <c r="CN122" s="920"/>
      <c r="CO122" s="921"/>
      <c r="CP122" s="900" t="s">
        <v>401</v>
      </c>
      <c r="CQ122" s="901"/>
      <c r="CR122" s="901"/>
      <c r="CS122" s="901"/>
      <c r="CT122" s="901"/>
      <c r="CU122" s="901"/>
      <c r="CV122" s="901"/>
      <c r="CW122" s="901"/>
      <c r="CX122" s="901"/>
      <c r="CY122" s="901"/>
      <c r="CZ122" s="901"/>
      <c r="DA122" s="901"/>
      <c r="DB122" s="901"/>
      <c r="DC122" s="901"/>
      <c r="DD122" s="901"/>
      <c r="DE122" s="901"/>
      <c r="DF122" s="902"/>
      <c r="DG122" s="881" t="s">
        <v>435</v>
      </c>
      <c r="DH122" s="882"/>
      <c r="DI122" s="882"/>
      <c r="DJ122" s="882"/>
      <c r="DK122" s="882"/>
      <c r="DL122" s="882" t="s">
        <v>435</v>
      </c>
      <c r="DM122" s="882"/>
      <c r="DN122" s="882"/>
      <c r="DO122" s="882"/>
      <c r="DP122" s="882"/>
      <c r="DQ122" s="882" t="s">
        <v>435</v>
      </c>
      <c r="DR122" s="882"/>
      <c r="DS122" s="882"/>
      <c r="DT122" s="882"/>
      <c r="DU122" s="882"/>
      <c r="DV122" s="859" t="s">
        <v>438</v>
      </c>
      <c r="DW122" s="859"/>
      <c r="DX122" s="859"/>
      <c r="DY122" s="859"/>
      <c r="DZ122" s="860"/>
    </row>
    <row r="123" spans="1:130" s="226" customFormat="1" ht="26.25" customHeight="1" x14ac:dyDescent="0.2">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443</v>
      </c>
      <c r="AB123" s="845"/>
      <c r="AC123" s="845"/>
      <c r="AD123" s="845"/>
      <c r="AE123" s="846"/>
      <c r="AF123" s="847" t="s">
        <v>435</v>
      </c>
      <c r="AG123" s="845"/>
      <c r="AH123" s="845"/>
      <c r="AI123" s="845"/>
      <c r="AJ123" s="846"/>
      <c r="AK123" s="847" t="s">
        <v>443</v>
      </c>
      <c r="AL123" s="845"/>
      <c r="AM123" s="845"/>
      <c r="AN123" s="845"/>
      <c r="AO123" s="846"/>
      <c r="AP123" s="889" t="s">
        <v>443</v>
      </c>
      <c r="AQ123" s="890"/>
      <c r="AR123" s="890"/>
      <c r="AS123" s="890"/>
      <c r="AT123" s="891"/>
      <c r="AU123" s="951"/>
      <c r="AV123" s="952"/>
      <c r="AW123" s="952"/>
      <c r="AX123" s="952"/>
      <c r="AY123" s="952"/>
      <c r="AZ123" s="247" t="s">
        <v>184</v>
      </c>
      <c r="BA123" s="247"/>
      <c r="BB123" s="247"/>
      <c r="BC123" s="247"/>
      <c r="BD123" s="247"/>
      <c r="BE123" s="247"/>
      <c r="BF123" s="247"/>
      <c r="BG123" s="247"/>
      <c r="BH123" s="247"/>
      <c r="BI123" s="247"/>
      <c r="BJ123" s="247"/>
      <c r="BK123" s="247"/>
      <c r="BL123" s="247"/>
      <c r="BM123" s="247"/>
      <c r="BN123" s="247"/>
      <c r="BO123" s="942" t="s">
        <v>475</v>
      </c>
      <c r="BP123" s="943"/>
      <c r="BQ123" s="897">
        <v>63146536</v>
      </c>
      <c r="BR123" s="898"/>
      <c r="BS123" s="898"/>
      <c r="BT123" s="898"/>
      <c r="BU123" s="898"/>
      <c r="BV123" s="898">
        <v>61429172</v>
      </c>
      <c r="BW123" s="898"/>
      <c r="BX123" s="898"/>
      <c r="BY123" s="898"/>
      <c r="BZ123" s="898"/>
      <c r="CA123" s="898">
        <v>61031107</v>
      </c>
      <c r="CB123" s="898"/>
      <c r="CC123" s="898"/>
      <c r="CD123" s="898"/>
      <c r="CE123" s="898"/>
      <c r="CF123" s="813"/>
      <c r="CG123" s="814"/>
      <c r="CH123" s="814"/>
      <c r="CI123" s="814"/>
      <c r="CJ123" s="899"/>
      <c r="CK123" s="934"/>
      <c r="CL123" s="920"/>
      <c r="CM123" s="920"/>
      <c r="CN123" s="920"/>
      <c r="CO123" s="921"/>
      <c r="CP123" s="900" t="s">
        <v>476</v>
      </c>
      <c r="CQ123" s="901"/>
      <c r="CR123" s="901"/>
      <c r="CS123" s="901"/>
      <c r="CT123" s="901"/>
      <c r="CU123" s="901"/>
      <c r="CV123" s="901"/>
      <c r="CW123" s="901"/>
      <c r="CX123" s="901"/>
      <c r="CY123" s="901"/>
      <c r="CZ123" s="901"/>
      <c r="DA123" s="901"/>
      <c r="DB123" s="901"/>
      <c r="DC123" s="901"/>
      <c r="DD123" s="901"/>
      <c r="DE123" s="901"/>
      <c r="DF123" s="902"/>
      <c r="DG123" s="844" t="s">
        <v>435</v>
      </c>
      <c r="DH123" s="845"/>
      <c r="DI123" s="845"/>
      <c r="DJ123" s="845"/>
      <c r="DK123" s="846"/>
      <c r="DL123" s="847" t="s">
        <v>443</v>
      </c>
      <c r="DM123" s="845"/>
      <c r="DN123" s="845"/>
      <c r="DO123" s="845"/>
      <c r="DP123" s="846"/>
      <c r="DQ123" s="847" t="s">
        <v>435</v>
      </c>
      <c r="DR123" s="845"/>
      <c r="DS123" s="845"/>
      <c r="DT123" s="845"/>
      <c r="DU123" s="846"/>
      <c r="DV123" s="889" t="s">
        <v>435</v>
      </c>
      <c r="DW123" s="890"/>
      <c r="DX123" s="890"/>
      <c r="DY123" s="890"/>
      <c r="DZ123" s="891"/>
    </row>
    <row r="124" spans="1:130" s="226" customFormat="1" ht="26.25" customHeight="1" thickBot="1" x14ac:dyDescent="0.25">
      <c r="A124" s="885"/>
      <c r="B124" s="886"/>
      <c r="C124" s="880" t="s">
        <v>462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435</v>
      </c>
      <c r="AB124" s="845"/>
      <c r="AC124" s="845"/>
      <c r="AD124" s="845"/>
      <c r="AE124" s="846"/>
      <c r="AF124" s="847" t="s">
        <v>128</v>
      </c>
      <c r="AG124" s="845"/>
      <c r="AH124" s="845"/>
      <c r="AI124" s="845"/>
      <c r="AJ124" s="846"/>
      <c r="AK124" s="847" t="s">
        <v>435</v>
      </c>
      <c r="AL124" s="845"/>
      <c r="AM124" s="845"/>
      <c r="AN124" s="845"/>
      <c r="AO124" s="846"/>
      <c r="AP124" s="889" t="s">
        <v>438</v>
      </c>
      <c r="AQ124" s="890"/>
      <c r="AR124" s="890"/>
      <c r="AS124" s="890"/>
      <c r="AT124" s="891"/>
      <c r="AU124" s="892" t="s">
        <v>477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17.600000000000001</v>
      </c>
      <c r="BR124" s="896"/>
      <c r="BS124" s="896"/>
      <c r="BT124" s="896"/>
      <c r="BU124" s="896"/>
      <c r="BV124" s="896">
        <v>17.5</v>
      </c>
      <c r="BW124" s="896"/>
      <c r="BX124" s="896"/>
      <c r="BY124" s="896"/>
      <c r="BZ124" s="896"/>
      <c r="CA124" s="896">
        <v>19.3</v>
      </c>
      <c r="CB124" s="896"/>
      <c r="CC124" s="896"/>
      <c r="CD124" s="896"/>
      <c r="CE124" s="896"/>
      <c r="CF124" s="791"/>
      <c r="CG124" s="792"/>
      <c r="CH124" s="792"/>
      <c r="CI124" s="792"/>
      <c r="CJ124" s="927"/>
      <c r="CK124" s="935"/>
      <c r="CL124" s="935"/>
      <c r="CM124" s="935"/>
      <c r="CN124" s="935"/>
      <c r="CO124" s="936"/>
      <c r="CP124" s="900" t="s">
        <v>478</v>
      </c>
      <c r="CQ124" s="901"/>
      <c r="CR124" s="901"/>
      <c r="CS124" s="901"/>
      <c r="CT124" s="901"/>
      <c r="CU124" s="901"/>
      <c r="CV124" s="901"/>
      <c r="CW124" s="901"/>
      <c r="CX124" s="901"/>
      <c r="CY124" s="901"/>
      <c r="CZ124" s="901"/>
      <c r="DA124" s="901"/>
      <c r="DB124" s="901"/>
      <c r="DC124" s="901"/>
      <c r="DD124" s="901"/>
      <c r="DE124" s="901"/>
      <c r="DF124" s="902"/>
      <c r="DG124" s="828" t="s">
        <v>457</v>
      </c>
      <c r="DH124" s="829"/>
      <c r="DI124" s="829"/>
      <c r="DJ124" s="829"/>
      <c r="DK124" s="830"/>
      <c r="DL124" s="831" t="s">
        <v>446</v>
      </c>
      <c r="DM124" s="829"/>
      <c r="DN124" s="829"/>
      <c r="DO124" s="829"/>
      <c r="DP124" s="830"/>
      <c r="DQ124" s="831" t="s">
        <v>465</v>
      </c>
      <c r="DR124" s="829"/>
      <c r="DS124" s="829"/>
      <c r="DT124" s="829"/>
      <c r="DU124" s="830"/>
      <c r="DV124" s="913" t="s">
        <v>438</v>
      </c>
      <c r="DW124" s="914"/>
      <c r="DX124" s="914"/>
      <c r="DY124" s="914"/>
      <c r="DZ124" s="915"/>
    </row>
    <row r="125" spans="1:130" s="226" customFormat="1" ht="26.25" customHeight="1" x14ac:dyDescent="0.2">
      <c r="A125" s="885"/>
      <c r="B125" s="886"/>
      <c r="C125" s="880" t="s">
        <v>464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435</v>
      </c>
      <c r="AB125" s="845"/>
      <c r="AC125" s="845"/>
      <c r="AD125" s="845"/>
      <c r="AE125" s="846"/>
      <c r="AF125" s="847" t="s">
        <v>457</v>
      </c>
      <c r="AG125" s="845"/>
      <c r="AH125" s="845"/>
      <c r="AI125" s="845"/>
      <c r="AJ125" s="846"/>
      <c r="AK125" s="847" t="s">
        <v>438</v>
      </c>
      <c r="AL125" s="845"/>
      <c r="AM125" s="845"/>
      <c r="AN125" s="845"/>
      <c r="AO125" s="846"/>
      <c r="AP125" s="889" t="s">
        <v>389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479</v>
      </c>
      <c r="CL125" s="917"/>
      <c r="CM125" s="917"/>
      <c r="CN125" s="917"/>
      <c r="CO125" s="918"/>
      <c r="CP125" s="925" t="s">
        <v>480</v>
      </c>
      <c r="CQ125" s="873"/>
      <c r="CR125" s="873"/>
      <c r="CS125" s="873"/>
      <c r="CT125" s="873"/>
      <c r="CU125" s="873"/>
      <c r="CV125" s="873"/>
      <c r="CW125" s="873"/>
      <c r="CX125" s="873"/>
      <c r="CY125" s="873"/>
      <c r="CZ125" s="873"/>
      <c r="DA125" s="873"/>
      <c r="DB125" s="873"/>
      <c r="DC125" s="873"/>
      <c r="DD125" s="873"/>
      <c r="DE125" s="873"/>
      <c r="DF125" s="874"/>
      <c r="DG125" s="926" t="s">
        <v>446</v>
      </c>
      <c r="DH125" s="907"/>
      <c r="DI125" s="907"/>
      <c r="DJ125" s="907"/>
      <c r="DK125" s="907"/>
      <c r="DL125" s="907" t="s">
        <v>435</v>
      </c>
      <c r="DM125" s="907"/>
      <c r="DN125" s="907"/>
      <c r="DO125" s="907"/>
      <c r="DP125" s="907"/>
      <c r="DQ125" s="907" t="s">
        <v>435</v>
      </c>
      <c r="DR125" s="907"/>
      <c r="DS125" s="907"/>
      <c r="DT125" s="907"/>
      <c r="DU125" s="907"/>
      <c r="DV125" s="908" t="s">
        <v>438</v>
      </c>
      <c r="DW125" s="908"/>
      <c r="DX125" s="908"/>
      <c r="DY125" s="908"/>
      <c r="DZ125" s="909"/>
    </row>
    <row r="126" spans="1:130" s="226" customFormat="1" ht="26.25" customHeight="1" thickBot="1" x14ac:dyDescent="0.25">
      <c r="A126" s="885"/>
      <c r="B126" s="886"/>
      <c r="C126" s="880" t="s">
        <v>467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132443</v>
      </c>
      <c r="AB126" s="845"/>
      <c r="AC126" s="845"/>
      <c r="AD126" s="845"/>
      <c r="AE126" s="846"/>
      <c r="AF126" s="847">
        <v>130364</v>
      </c>
      <c r="AG126" s="845"/>
      <c r="AH126" s="845"/>
      <c r="AI126" s="845"/>
      <c r="AJ126" s="846"/>
      <c r="AK126" s="847">
        <v>202306</v>
      </c>
      <c r="AL126" s="845"/>
      <c r="AM126" s="845"/>
      <c r="AN126" s="845"/>
      <c r="AO126" s="846"/>
      <c r="AP126" s="889">
        <v>0.7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481</v>
      </c>
      <c r="CQ126" s="817"/>
      <c r="CR126" s="817"/>
      <c r="CS126" s="817"/>
      <c r="CT126" s="817"/>
      <c r="CU126" s="817"/>
      <c r="CV126" s="817"/>
      <c r="CW126" s="817"/>
      <c r="CX126" s="817"/>
      <c r="CY126" s="817"/>
      <c r="CZ126" s="817"/>
      <c r="DA126" s="817"/>
      <c r="DB126" s="817"/>
      <c r="DC126" s="817"/>
      <c r="DD126" s="817"/>
      <c r="DE126" s="817"/>
      <c r="DF126" s="818"/>
      <c r="DG126" s="881">
        <v>1087952</v>
      </c>
      <c r="DH126" s="882"/>
      <c r="DI126" s="882"/>
      <c r="DJ126" s="882"/>
      <c r="DK126" s="882"/>
      <c r="DL126" s="882">
        <v>1023060</v>
      </c>
      <c r="DM126" s="882"/>
      <c r="DN126" s="882"/>
      <c r="DO126" s="882"/>
      <c r="DP126" s="882"/>
      <c r="DQ126" s="882">
        <v>994121</v>
      </c>
      <c r="DR126" s="882"/>
      <c r="DS126" s="882"/>
      <c r="DT126" s="882"/>
      <c r="DU126" s="882"/>
      <c r="DV126" s="859">
        <v>3.5</v>
      </c>
      <c r="DW126" s="859"/>
      <c r="DX126" s="859"/>
      <c r="DY126" s="859"/>
      <c r="DZ126" s="860"/>
    </row>
    <row r="127" spans="1:130" s="226" customFormat="1" ht="26.25" customHeight="1" x14ac:dyDescent="0.2">
      <c r="A127" s="887"/>
      <c r="B127" s="888"/>
      <c r="C127" s="903" t="s">
        <v>482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438</v>
      </c>
      <c r="AB127" s="845"/>
      <c r="AC127" s="845"/>
      <c r="AD127" s="845"/>
      <c r="AE127" s="846"/>
      <c r="AF127" s="847" t="s">
        <v>457</v>
      </c>
      <c r="AG127" s="845"/>
      <c r="AH127" s="845"/>
      <c r="AI127" s="845"/>
      <c r="AJ127" s="846"/>
      <c r="AK127" s="847" t="s">
        <v>446</v>
      </c>
      <c r="AL127" s="845"/>
      <c r="AM127" s="845"/>
      <c r="AN127" s="845"/>
      <c r="AO127" s="846"/>
      <c r="AP127" s="889" t="s">
        <v>435</v>
      </c>
      <c r="AQ127" s="890"/>
      <c r="AR127" s="890"/>
      <c r="AS127" s="890"/>
      <c r="AT127" s="891"/>
      <c r="AU127" s="228"/>
      <c r="AV127" s="228"/>
      <c r="AW127" s="228"/>
      <c r="AX127" s="906" t="s">
        <v>483</v>
      </c>
      <c r="AY127" s="877"/>
      <c r="AZ127" s="877"/>
      <c r="BA127" s="877"/>
      <c r="BB127" s="877"/>
      <c r="BC127" s="877"/>
      <c r="BD127" s="877"/>
      <c r="BE127" s="878"/>
      <c r="BF127" s="876" t="s">
        <v>484</v>
      </c>
      <c r="BG127" s="877"/>
      <c r="BH127" s="877"/>
      <c r="BI127" s="877"/>
      <c r="BJ127" s="877"/>
      <c r="BK127" s="877"/>
      <c r="BL127" s="878"/>
      <c r="BM127" s="876" t="s">
        <v>485</v>
      </c>
      <c r="BN127" s="877"/>
      <c r="BO127" s="877"/>
      <c r="BP127" s="877"/>
      <c r="BQ127" s="877"/>
      <c r="BR127" s="877"/>
      <c r="BS127" s="878"/>
      <c r="BT127" s="876" t="s">
        <v>486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487</v>
      </c>
      <c r="CQ127" s="817"/>
      <c r="CR127" s="817"/>
      <c r="CS127" s="817"/>
      <c r="CT127" s="817"/>
      <c r="CU127" s="817"/>
      <c r="CV127" s="817"/>
      <c r="CW127" s="817"/>
      <c r="CX127" s="817"/>
      <c r="CY127" s="817"/>
      <c r="CZ127" s="817"/>
      <c r="DA127" s="817"/>
      <c r="DB127" s="817"/>
      <c r="DC127" s="817"/>
      <c r="DD127" s="817"/>
      <c r="DE127" s="817"/>
      <c r="DF127" s="818"/>
      <c r="DG127" s="881" t="s">
        <v>438</v>
      </c>
      <c r="DH127" s="882"/>
      <c r="DI127" s="882"/>
      <c r="DJ127" s="882"/>
      <c r="DK127" s="882"/>
      <c r="DL127" s="882" t="s">
        <v>438</v>
      </c>
      <c r="DM127" s="882"/>
      <c r="DN127" s="882"/>
      <c r="DO127" s="882"/>
      <c r="DP127" s="882"/>
      <c r="DQ127" s="882" t="s">
        <v>435</v>
      </c>
      <c r="DR127" s="882"/>
      <c r="DS127" s="882"/>
      <c r="DT127" s="882"/>
      <c r="DU127" s="882"/>
      <c r="DV127" s="859" t="s">
        <v>128</v>
      </c>
      <c r="DW127" s="859"/>
      <c r="DX127" s="859"/>
      <c r="DY127" s="859"/>
      <c r="DZ127" s="860"/>
    </row>
    <row r="128" spans="1:130" s="226" customFormat="1" ht="26.25" customHeight="1" thickBot="1" x14ac:dyDescent="0.25">
      <c r="A128" s="861" t="s">
        <v>488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489</v>
      </c>
      <c r="X128" s="863"/>
      <c r="Y128" s="863"/>
      <c r="Z128" s="864"/>
      <c r="AA128" s="865">
        <v>1572898</v>
      </c>
      <c r="AB128" s="866"/>
      <c r="AC128" s="866"/>
      <c r="AD128" s="866"/>
      <c r="AE128" s="867"/>
      <c r="AF128" s="868">
        <v>1522489</v>
      </c>
      <c r="AG128" s="866"/>
      <c r="AH128" s="866"/>
      <c r="AI128" s="866"/>
      <c r="AJ128" s="867"/>
      <c r="AK128" s="868">
        <v>1426011</v>
      </c>
      <c r="AL128" s="866"/>
      <c r="AM128" s="866"/>
      <c r="AN128" s="866"/>
      <c r="AO128" s="867"/>
      <c r="AP128" s="869"/>
      <c r="AQ128" s="870"/>
      <c r="AR128" s="870"/>
      <c r="AS128" s="870"/>
      <c r="AT128" s="871"/>
      <c r="AU128" s="228"/>
      <c r="AV128" s="228"/>
      <c r="AW128" s="228"/>
      <c r="AX128" s="872" t="s">
        <v>490</v>
      </c>
      <c r="AY128" s="873"/>
      <c r="AZ128" s="873"/>
      <c r="BA128" s="873"/>
      <c r="BB128" s="873"/>
      <c r="BC128" s="873"/>
      <c r="BD128" s="873"/>
      <c r="BE128" s="874"/>
      <c r="BF128" s="851" t="s">
        <v>435</v>
      </c>
      <c r="BG128" s="852"/>
      <c r="BH128" s="852"/>
      <c r="BI128" s="852"/>
      <c r="BJ128" s="852"/>
      <c r="BK128" s="852"/>
      <c r="BL128" s="875"/>
      <c r="BM128" s="851">
        <v>11.71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491</v>
      </c>
      <c r="CQ128" s="795"/>
      <c r="CR128" s="795"/>
      <c r="CS128" s="795"/>
      <c r="CT128" s="795"/>
      <c r="CU128" s="795"/>
      <c r="CV128" s="795"/>
      <c r="CW128" s="795"/>
      <c r="CX128" s="795"/>
      <c r="CY128" s="795"/>
      <c r="CZ128" s="795"/>
      <c r="DA128" s="795"/>
      <c r="DB128" s="795"/>
      <c r="DC128" s="795"/>
      <c r="DD128" s="795"/>
      <c r="DE128" s="795"/>
      <c r="DF128" s="796"/>
      <c r="DG128" s="855">
        <v>183039</v>
      </c>
      <c r="DH128" s="856"/>
      <c r="DI128" s="856"/>
      <c r="DJ128" s="856"/>
      <c r="DK128" s="856"/>
      <c r="DL128" s="856">
        <v>88399</v>
      </c>
      <c r="DM128" s="856"/>
      <c r="DN128" s="856"/>
      <c r="DO128" s="856"/>
      <c r="DP128" s="856"/>
      <c r="DQ128" s="856">
        <v>27748</v>
      </c>
      <c r="DR128" s="856"/>
      <c r="DS128" s="856"/>
      <c r="DT128" s="856"/>
      <c r="DU128" s="856"/>
      <c r="DV128" s="857">
        <v>0.1</v>
      </c>
      <c r="DW128" s="857"/>
      <c r="DX128" s="857"/>
      <c r="DY128" s="857"/>
      <c r="DZ128" s="858"/>
    </row>
    <row r="129" spans="1:131" s="226" customFormat="1" ht="26.25" customHeight="1" x14ac:dyDescent="0.2">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492</v>
      </c>
      <c r="X129" s="842"/>
      <c r="Y129" s="842"/>
      <c r="Z129" s="843"/>
      <c r="AA129" s="844">
        <v>29769138</v>
      </c>
      <c r="AB129" s="845"/>
      <c r="AC129" s="845"/>
      <c r="AD129" s="845"/>
      <c r="AE129" s="846"/>
      <c r="AF129" s="847">
        <v>30554958</v>
      </c>
      <c r="AG129" s="845"/>
      <c r="AH129" s="845"/>
      <c r="AI129" s="845"/>
      <c r="AJ129" s="846"/>
      <c r="AK129" s="847">
        <v>32214793</v>
      </c>
      <c r="AL129" s="845"/>
      <c r="AM129" s="845"/>
      <c r="AN129" s="845"/>
      <c r="AO129" s="846"/>
      <c r="AP129" s="848"/>
      <c r="AQ129" s="849"/>
      <c r="AR129" s="849"/>
      <c r="AS129" s="849"/>
      <c r="AT129" s="850"/>
      <c r="AU129" s="229"/>
      <c r="AV129" s="229"/>
      <c r="AW129" s="229"/>
      <c r="AX129" s="816" t="s">
        <v>493</v>
      </c>
      <c r="AY129" s="817"/>
      <c r="AZ129" s="817"/>
      <c r="BA129" s="817"/>
      <c r="BB129" s="817"/>
      <c r="BC129" s="817"/>
      <c r="BD129" s="817"/>
      <c r="BE129" s="818"/>
      <c r="BF129" s="835" t="s">
        <v>438</v>
      </c>
      <c r="BG129" s="836"/>
      <c r="BH129" s="836"/>
      <c r="BI129" s="836"/>
      <c r="BJ129" s="836"/>
      <c r="BK129" s="836"/>
      <c r="BL129" s="837"/>
      <c r="BM129" s="835">
        <v>16.71</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494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495</v>
      </c>
      <c r="X130" s="842"/>
      <c r="Y130" s="842"/>
      <c r="Z130" s="843"/>
      <c r="AA130" s="844">
        <v>3613441</v>
      </c>
      <c r="AB130" s="845"/>
      <c r="AC130" s="845"/>
      <c r="AD130" s="845"/>
      <c r="AE130" s="846"/>
      <c r="AF130" s="847">
        <v>3598062</v>
      </c>
      <c r="AG130" s="845"/>
      <c r="AH130" s="845"/>
      <c r="AI130" s="845"/>
      <c r="AJ130" s="846"/>
      <c r="AK130" s="847">
        <v>3606139</v>
      </c>
      <c r="AL130" s="845"/>
      <c r="AM130" s="845"/>
      <c r="AN130" s="845"/>
      <c r="AO130" s="846"/>
      <c r="AP130" s="848"/>
      <c r="AQ130" s="849"/>
      <c r="AR130" s="849"/>
      <c r="AS130" s="849"/>
      <c r="AT130" s="850"/>
      <c r="AU130" s="229"/>
      <c r="AV130" s="229"/>
      <c r="AW130" s="229"/>
      <c r="AX130" s="816" t="s">
        <v>496</v>
      </c>
      <c r="AY130" s="817"/>
      <c r="AZ130" s="817"/>
      <c r="BA130" s="817"/>
      <c r="BB130" s="817"/>
      <c r="BC130" s="817"/>
      <c r="BD130" s="817"/>
      <c r="BE130" s="818"/>
      <c r="BF130" s="819">
        <v>1.3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497</v>
      </c>
      <c r="X131" s="826"/>
      <c r="Y131" s="826"/>
      <c r="Z131" s="827"/>
      <c r="AA131" s="828">
        <v>26155697</v>
      </c>
      <c r="AB131" s="829"/>
      <c r="AC131" s="829"/>
      <c r="AD131" s="829"/>
      <c r="AE131" s="830"/>
      <c r="AF131" s="831">
        <v>26956896</v>
      </c>
      <c r="AG131" s="829"/>
      <c r="AH131" s="829"/>
      <c r="AI131" s="829"/>
      <c r="AJ131" s="830"/>
      <c r="AK131" s="831">
        <v>28608654</v>
      </c>
      <c r="AL131" s="829"/>
      <c r="AM131" s="829"/>
      <c r="AN131" s="829"/>
      <c r="AO131" s="830"/>
      <c r="AP131" s="832"/>
      <c r="AQ131" s="833"/>
      <c r="AR131" s="833"/>
      <c r="AS131" s="833"/>
      <c r="AT131" s="834"/>
      <c r="AU131" s="229"/>
      <c r="AV131" s="229"/>
      <c r="AW131" s="229"/>
      <c r="AX131" s="794" t="s">
        <v>498</v>
      </c>
      <c r="AY131" s="795"/>
      <c r="AZ131" s="795"/>
      <c r="BA131" s="795"/>
      <c r="BB131" s="795"/>
      <c r="BC131" s="795"/>
      <c r="BD131" s="795"/>
      <c r="BE131" s="796"/>
      <c r="BF131" s="797">
        <v>19.3</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499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500</v>
      </c>
      <c r="W132" s="807"/>
      <c r="X132" s="807"/>
      <c r="Y132" s="807"/>
      <c r="Z132" s="808"/>
      <c r="AA132" s="809">
        <v>0.63620174200000001</v>
      </c>
      <c r="AB132" s="810"/>
      <c r="AC132" s="810"/>
      <c r="AD132" s="810"/>
      <c r="AE132" s="811"/>
      <c r="AF132" s="812">
        <v>1.4340968629999999</v>
      </c>
      <c r="AG132" s="810"/>
      <c r="AH132" s="810"/>
      <c r="AI132" s="810"/>
      <c r="AJ132" s="811"/>
      <c r="AK132" s="812">
        <v>1.9229391220000001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501</v>
      </c>
      <c r="W133" s="786"/>
      <c r="X133" s="786"/>
      <c r="Y133" s="786"/>
      <c r="Z133" s="787"/>
      <c r="AA133" s="788">
        <v>1.2</v>
      </c>
      <c r="AB133" s="789"/>
      <c r="AC133" s="789"/>
      <c r="AD133" s="789"/>
      <c r="AE133" s="790"/>
      <c r="AF133" s="788">
        <v>1.1000000000000001</v>
      </c>
      <c r="AG133" s="789"/>
      <c r="AH133" s="789"/>
      <c r="AI133" s="789"/>
      <c r="AJ133" s="790"/>
      <c r="AK133" s="788">
        <v>1.3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JqRTdVI8/WafBNmPA2QjfDj0SaLbWsTBhD3tXI2unOs2i/DzOLOD/DKMyfVPiK+hjVc+XYnn67Z592nOXLkg==" saltValue="Nh4qJh62J/M9mXPPDw1q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AOZ1KcVOnoxN7rLRQCe4lPRAkZf8dgevYjP6S2PEYG/9l8pVpa5ojU5Ty6lGdARg91ibuvIxFWeByGGh5+BS9w==" saltValue="YMWh458k65M9gg6ja3zN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XeLZJ3suWmy5fn/QoXiBuFCz7xJwtwLZSStIKmhpeXhVG6+4+3N/KlwB48WiOOknD92D+FXDW5VoLiZ0ECAUg==" saltValue="r0K9d6hhjeaeh2dbqLOt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505</v>
      </c>
      <c r="AP7" s="268"/>
      <c r="AQ7" s="269" t="s">
        <v>506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507</v>
      </c>
      <c r="AQ8" s="275" t="s">
        <v>508</v>
      </c>
      <c r="AR8" s="276" t="s">
        <v>509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510</v>
      </c>
      <c r="AL9" s="1196"/>
      <c r="AM9" s="1196"/>
      <c r="AN9" s="1197"/>
      <c r="AO9" s="277">
        <v>9732541</v>
      </c>
      <c r="AP9" s="277">
        <v>60834</v>
      </c>
      <c r="AQ9" s="278">
        <v>61144</v>
      </c>
      <c r="AR9" s="279">
        <v>-0.5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511</v>
      </c>
      <c r="AL10" s="1196"/>
      <c r="AM10" s="1196"/>
      <c r="AN10" s="1197"/>
      <c r="AO10" s="280">
        <v>113889</v>
      </c>
      <c r="AP10" s="280">
        <v>712</v>
      </c>
      <c r="AQ10" s="281">
        <v>1318</v>
      </c>
      <c r="AR10" s="282">
        <v>-46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512</v>
      </c>
      <c r="AL11" s="1196"/>
      <c r="AM11" s="1196"/>
      <c r="AN11" s="1197"/>
      <c r="AO11" s="280">
        <v>24034</v>
      </c>
      <c r="AP11" s="280">
        <v>150</v>
      </c>
      <c r="AQ11" s="281">
        <v>986</v>
      </c>
      <c r="AR11" s="282">
        <v>-84.8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513</v>
      </c>
      <c r="AL12" s="1196"/>
      <c r="AM12" s="1196"/>
      <c r="AN12" s="1197"/>
      <c r="AO12" s="280" t="s">
        <v>514</v>
      </c>
      <c r="AP12" s="280" t="s">
        <v>514</v>
      </c>
      <c r="AQ12" s="281">
        <v>36</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515</v>
      </c>
      <c r="AL13" s="1196"/>
      <c r="AM13" s="1196"/>
      <c r="AN13" s="1197"/>
      <c r="AO13" s="280">
        <v>310524</v>
      </c>
      <c r="AP13" s="280">
        <v>1941</v>
      </c>
      <c r="AQ13" s="281">
        <v>2152</v>
      </c>
      <c r="AR13" s="282">
        <v>-9.8000000000000007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516</v>
      </c>
      <c r="AL14" s="1196"/>
      <c r="AM14" s="1196"/>
      <c r="AN14" s="1197"/>
      <c r="AO14" s="280">
        <v>102535</v>
      </c>
      <c r="AP14" s="280">
        <v>641</v>
      </c>
      <c r="AQ14" s="281">
        <v>1296</v>
      </c>
      <c r="AR14" s="282">
        <v>-50.5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517</v>
      </c>
      <c r="AL15" s="1199"/>
      <c r="AM15" s="1199"/>
      <c r="AN15" s="1200"/>
      <c r="AO15" s="280">
        <v>-516987</v>
      </c>
      <c r="AP15" s="280">
        <v>-3231</v>
      </c>
      <c r="AQ15" s="281">
        <v>-3683</v>
      </c>
      <c r="AR15" s="282">
        <v>-12.3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184</v>
      </c>
      <c r="AL16" s="1199"/>
      <c r="AM16" s="1199"/>
      <c r="AN16" s="1200"/>
      <c r="AO16" s="280">
        <v>9766536</v>
      </c>
      <c r="AP16" s="280">
        <v>61047</v>
      </c>
      <c r="AQ16" s="281">
        <v>63248</v>
      </c>
      <c r="AR16" s="282">
        <v>-3.5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522</v>
      </c>
      <c r="AL21" s="1202"/>
      <c r="AM21" s="1202"/>
      <c r="AN21" s="1203"/>
      <c r="AO21" s="293">
        <v>6.14</v>
      </c>
      <c r="AP21" s="294">
        <v>6.03</v>
      </c>
      <c r="AQ21" s="295">
        <v>0.11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523</v>
      </c>
      <c r="AL22" s="1202"/>
      <c r="AM22" s="1202"/>
      <c r="AN22" s="1203"/>
      <c r="AO22" s="298">
        <v>102</v>
      </c>
      <c r="AP22" s="299">
        <v>99.9</v>
      </c>
      <c r="AQ22" s="300">
        <v>2.1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524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505</v>
      </c>
      <c r="AP30" s="268"/>
      <c r="AQ30" s="269" t="s">
        <v>506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527</v>
      </c>
      <c r="AL32" s="1186"/>
      <c r="AM32" s="1186"/>
      <c r="AN32" s="1187"/>
      <c r="AO32" s="308">
        <v>3443990</v>
      </c>
      <c r="AP32" s="308">
        <v>21527</v>
      </c>
      <c r="AQ32" s="309">
        <v>26067</v>
      </c>
      <c r="AR32" s="310">
        <v>-17.399999999999999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528</v>
      </c>
      <c r="AL33" s="1186"/>
      <c r="AM33" s="1186"/>
      <c r="AN33" s="1187"/>
      <c r="AO33" s="308" t="s">
        <v>514</v>
      </c>
      <c r="AP33" s="308" t="s">
        <v>514</v>
      </c>
      <c r="AQ33" s="309">
        <v>0</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529</v>
      </c>
      <c r="AL34" s="1186"/>
      <c r="AM34" s="1186"/>
      <c r="AN34" s="1187"/>
      <c r="AO34" s="308" t="s">
        <v>514</v>
      </c>
      <c r="AP34" s="308" t="s">
        <v>514</v>
      </c>
      <c r="AQ34" s="309">
        <v>31</v>
      </c>
      <c r="AR34" s="310" t="s">
        <v>514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530</v>
      </c>
      <c r="AL35" s="1186"/>
      <c r="AM35" s="1186"/>
      <c r="AN35" s="1187"/>
      <c r="AO35" s="308">
        <v>1525419</v>
      </c>
      <c r="AP35" s="308">
        <v>9535</v>
      </c>
      <c r="AQ35" s="309">
        <v>5447</v>
      </c>
      <c r="AR35" s="310">
        <v>75.099999999999994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531</v>
      </c>
      <c r="AL36" s="1186"/>
      <c r="AM36" s="1186"/>
      <c r="AN36" s="1187"/>
      <c r="AO36" s="308">
        <v>410562</v>
      </c>
      <c r="AP36" s="308">
        <v>2566</v>
      </c>
      <c r="AQ36" s="309">
        <v>447</v>
      </c>
      <c r="AR36" s="310">
        <v>474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532</v>
      </c>
      <c r="AL37" s="1186"/>
      <c r="AM37" s="1186"/>
      <c r="AN37" s="1187"/>
      <c r="AO37" s="308">
        <v>202306</v>
      </c>
      <c r="AP37" s="308">
        <v>1265</v>
      </c>
      <c r="AQ37" s="309">
        <v>1408</v>
      </c>
      <c r="AR37" s="310">
        <v>-10.199999999999999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533</v>
      </c>
      <c r="AL38" s="1189"/>
      <c r="AM38" s="1189"/>
      <c r="AN38" s="1190"/>
      <c r="AO38" s="311" t="s">
        <v>514</v>
      </c>
      <c r="AP38" s="311" t="s">
        <v>514</v>
      </c>
      <c r="AQ38" s="312">
        <v>0</v>
      </c>
      <c r="AR38" s="300" t="s">
        <v>514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534</v>
      </c>
      <c r="AL39" s="1189"/>
      <c r="AM39" s="1189"/>
      <c r="AN39" s="1190"/>
      <c r="AO39" s="308">
        <v>-1426011</v>
      </c>
      <c r="AP39" s="308">
        <v>-8913</v>
      </c>
      <c r="AQ39" s="309">
        <v>-7310</v>
      </c>
      <c r="AR39" s="310">
        <v>21.9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535</v>
      </c>
      <c r="AL40" s="1186"/>
      <c r="AM40" s="1186"/>
      <c r="AN40" s="1187"/>
      <c r="AO40" s="308">
        <v>-3606139</v>
      </c>
      <c r="AP40" s="308">
        <v>-22540</v>
      </c>
      <c r="AQ40" s="309">
        <v>-19218</v>
      </c>
      <c r="AR40" s="310">
        <v>17.3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295</v>
      </c>
      <c r="AL41" s="1192"/>
      <c r="AM41" s="1192"/>
      <c r="AN41" s="1193"/>
      <c r="AO41" s="308">
        <v>550127</v>
      </c>
      <c r="AP41" s="308">
        <v>3439</v>
      </c>
      <c r="AQ41" s="309">
        <v>6873</v>
      </c>
      <c r="AR41" s="310">
        <v>-50</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505</v>
      </c>
      <c r="AN49" s="1180" t="s">
        <v>539</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540</v>
      </c>
      <c r="AO50" s="325" t="s">
        <v>541</v>
      </c>
      <c r="AP50" s="326" t="s">
        <v>542</v>
      </c>
      <c r="AQ50" s="327" t="s">
        <v>543</v>
      </c>
      <c r="AR50" s="328" t="s">
        <v>544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6049922</v>
      </c>
      <c r="AN51" s="330">
        <v>37277</v>
      </c>
      <c r="AO51" s="331">
        <v>27.5</v>
      </c>
      <c r="AP51" s="332">
        <v>41080</v>
      </c>
      <c r="AQ51" s="333">
        <v>3</v>
      </c>
      <c r="AR51" s="334">
        <v>24.5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3655706</v>
      </c>
      <c r="AN52" s="338">
        <v>22525</v>
      </c>
      <c r="AO52" s="339">
        <v>5.5</v>
      </c>
      <c r="AP52" s="340">
        <v>27265</v>
      </c>
      <c r="AQ52" s="341">
        <v>4.2</v>
      </c>
      <c r="AR52" s="342">
        <v>1.3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4005771</v>
      </c>
      <c r="AN53" s="330">
        <v>24784</v>
      </c>
      <c r="AO53" s="331">
        <v>-33.5</v>
      </c>
      <c r="AP53" s="332">
        <v>33173</v>
      </c>
      <c r="AQ53" s="333">
        <v>-19.2</v>
      </c>
      <c r="AR53" s="334">
        <v>-14.3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2525319</v>
      </c>
      <c r="AN54" s="338">
        <v>15624</v>
      </c>
      <c r="AO54" s="339">
        <v>-30.6</v>
      </c>
      <c r="AP54" s="340">
        <v>20353</v>
      </c>
      <c r="AQ54" s="341">
        <v>-25.4</v>
      </c>
      <c r="AR54" s="342">
        <v>-5.2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3866948</v>
      </c>
      <c r="AN55" s="330">
        <v>23990</v>
      </c>
      <c r="AO55" s="331">
        <v>-3.2</v>
      </c>
      <c r="AP55" s="332">
        <v>37644</v>
      </c>
      <c r="AQ55" s="333">
        <v>13.5</v>
      </c>
      <c r="AR55" s="334">
        <v>-16.7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2385876</v>
      </c>
      <c r="AN56" s="338">
        <v>14801</v>
      </c>
      <c r="AO56" s="339">
        <v>-5.3</v>
      </c>
      <c r="AP56" s="340">
        <v>24939</v>
      </c>
      <c r="AQ56" s="341">
        <v>22.5</v>
      </c>
      <c r="AR56" s="342">
        <v>-27.8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5162507</v>
      </c>
      <c r="AN57" s="330">
        <v>32182</v>
      </c>
      <c r="AO57" s="331">
        <v>34.1</v>
      </c>
      <c r="AP57" s="332">
        <v>39221</v>
      </c>
      <c r="AQ57" s="333">
        <v>4.2</v>
      </c>
      <c r="AR57" s="334">
        <v>29.9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3150406</v>
      </c>
      <c r="AN58" s="338">
        <v>19639</v>
      </c>
      <c r="AO58" s="339">
        <v>32.700000000000003</v>
      </c>
      <c r="AP58" s="340">
        <v>24821</v>
      </c>
      <c r="AQ58" s="341">
        <v>-0.5</v>
      </c>
      <c r="AR58" s="342">
        <v>33.200000000000003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4218283</v>
      </c>
      <c r="AN59" s="330">
        <v>26367</v>
      </c>
      <c r="AO59" s="331">
        <v>-18.100000000000001</v>
      </c>
      <c r="AP59" s="332">
        <v>38566</v>
      </c>
      <c r="AQ59" s="333">
        <v>-1.7</v>
      </c>
      <c r="AR59" s="334">
        <v>-16.399999999999999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2242365</v>
      </c>
      <c r="AN60" s="338">
        <v>14016</v>
      </c>
      <c r="AO60" s="339">
        <v>-28.6</v>
      </c>
      <c r="AP60" s="340">
        <v>24059</v>
      </c>
      <c r="AQ60" s="341">
        <v>-3.1</v>
      </c>
      <c r="AR60" s="342">
        <v>-25.5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4660686</v>
      </c>
      <c r="AN61" s="345">
        <v>28920</v>
      </c>
      <c r="AO61" s="346">
        <v>1.4</v>
      </c>
      <c r="AP61" s="347">
        <v>37937</v>
      </c>
      <c r="AQ61" s="348">
        <v>0</v>
      </c>
      <c r="AR61" s="334">
        <v>1.4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2791934</v>
      </c>
      <c r="AN62" s="338">
        <v>17321</v>
      </c>
      <c r="AO62" s="339">
        <v>-5.3</v>
      </c>
      <c r="AP62" s="340">
        <v>24287</v>
      </c>
      <c r="AQ62" s="341">
        <v>-0.5</v>
      </c>
      <c r="AR62" s="342">
        <v>-4.8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xH6THpjtaJR012i7oyoO6J6hEu2zDWWeteRCZe6C9xQUAdBK+keHFqdlhMI2Gfz1hzjBlunhJtgg7eLCS6iAg==" saltValue="p6RKmvh0xoQBeV8NBSYe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0" spans="125:125" ht="13.5" hidden="1" customHeight="1" x14ac:dyDescent="0.2"/>
    <row r="121" spans="125:125" ht="13.5" hidden="1" customHeight="1" x14ac:dyDescent="0.2">
      <c r="DU121" s="255"/>
    </row>
  </sheetData>
  <sheetProtection algorithmName="SHA-512" hashValue="WKitdKoSIfXvkQfbHzObtAE98ujKtSe0Z/fZ3xxKQbOrBtEkCM7h9CyItGrUYUrQjEMZ5E27ZJA1Su7nd7Cemw==" saltValue="xCoLKYQadi8pGnVCSlyq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tipFYR0eAaDJUVateFyMsLMGupBlKWxuVAI5i7XIx7C86MV7KnYMTY17770p+irt/Vu/VoQccQ8aUtMqYg/S2Q==" saltValue="EeygxSxUYPfvWpSlO0Cn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04" t="s">
        <v>3</v>
      </c>
      <c r="D47" s="1204"/>
      <c r="E47" s="1205"/>
      <c r="F47" s="11">
        <v>6.2</v>
      </c>
      <c r="G47" s="12">
        <v>8.74</v>
      </c>
      <c r="H47" s="12">
        <v>10.87</v>
      </c>
      <c r="I47" s="12">
        <v>7.68</v>
      </c>
      <c r="J47" s="13">
        <v>10.79</v>
      </c>
    </row>
    <row r="48" spans="2:10" ht="57.75" customHeight="1" x14ac:dyDescent="0.2">
      <c r="B48" s="14"/>
      <c r="C48" s="1206" t="s">
        <v>4</v>
      </c>
      <c r="D48" s="1206"/>
      <c r="E48" s="1207"/>
      <c r="F48" s="15">
        <v>8.2100000000000009</v>
      </c>
      <c r="G48" s="16">
        <v>6.08</v>
      </c>
      <c r="H48" s="16">
        <v>3.31</v>
      </c>
      <c r="I48" s="16">
        <v>5.74</v>
      </c>
      <c r="J48" s="17">
        <v>10.69</v>
      </c>
    </row>
    <row r="49" spans="2:10" ht="57.75" customHeight="1" thickBot="1" x14ac:dyDescent="0.25">
      <c r="B49" s="18"/>
      <c r="C49" s="1208" t="s">
        <v>5</v>
      </c>
      <c r="D49" s="1208"/>
      <c r="E49" s="1209"/>
      <c r="F49" s="19" t="s">
        <v>560</v>
      </c>
      <c r="G49" s="20" t="s">
        <v>561</v>
      </c>
      <c r="H49" s="20" t="s">
        <v>562</v>
      </c>
      <c r="I49" s="20" t="s">
        <v>563</v>
      </c>
      <c r="J49" s="21">
        <v>6.57</v>
      </c>
    </row>
    <row r="50" spans="2:10" ht="13.2" x14ac:dyDescent="0.2"/>
  </sheetData>
  <sheetProtection algorithmName="SHA-512" hashValue="Mm6oAGg4eGvWE50iGTJlkXsLhg5A/Dxav/qHN1F0jAgiLvmUTwZOErlwWJ45ar7AdmVVmUDrEG0rKf6nCAV6ZQ==" saltValue="EG7IGv2IZ3+EgPV8NzPo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2023-10-03T10:44:26Z</cp:lastPrinted>
  <dcterms:created xsi:type="dcterms:W3CDTF">2023-02-20T04:53:45Z</dcterms:created>
  <dcterms:modified xsi:type="dcterms:W3CDTF">2023-10-05T02:44:20Z</dcterms:modified>
  <cp:category/>
</cp:coreProperties>
</file>