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19155" windowHeight="11685" tabRatio="747"/>
  </bookViews>
  <sheets>
    <sheet name="60(1)" sheetId="27" r:id="rId1"/>
    <sheet name="60(2)" sheetId="16" r:id="rId2"/>
    <sheet name="61(1)(2)(3)" sheetId="28" r:id="rId3"/>
    <sheet name="62" sheetId="22" r:id="rId4"/>
    <sheet name="63" sheetId="43" r:id="rId5"/>
    <sheet name="64" sheetId="40" r:id="rId6"/>
    <sheet name="65" sheetId="9" r:id="rId7"/>
    <sheet name="66" sheetId="12" r:id="rId8"/>
    <sheet name="67" sheetId="19" r:id="rId9"/>
    <sheet name="68 " sheetId="25" r:id="rId10"/>
    <sheet name="69・70・71" sheetId="42" r:id="rId11"/>
  </sheets>
  <definedNames>
    <definedName name="_xlnm.Print_Area" localSheetId="0">'60(1)'!$A$1:$S$55</definedName>
    <definedName name="_xlnm.Print_Area" localSheetId="2">'61(1)(2)(3)'!$A$1:$AE$52</definedName>
    <definedName name="_xlnm.Print_Area" localSheetId="4">'63'!$A$1:$T$45</definedName>
    <definedName name="_xlnm.Print_Area" localSheetId="5">'64'!$A$1:$R$57</definedName>
    <definedName name="_xlnm.Print_Area" localSheetId="9">'68 '!$A$1:$D$52</definedName>
  </definedNames>
  <calcPr calcId="162913"/>
</workbook>
</file>

<file path=xl/calcChain.xml><?xml version="1.0" encoding="utf-8"?>
<calcChain xmlns="http://schemas.openxmlformats.org/spreadsheetml/2006/main">
  <c r="B5" i="25" l="1"/>
  <c r="N8" i="43" l="1"/>
  <c r="P8" i="43"/>
  <c r="Q8" i="43"/>
  <c r="S8" i="43"/>
  <c r="V8" i="22" l="1"/>
  <c r="V7" i="22"/>
  <c r="J8" i="22"/>
  <c r="J7" i="22"/>
  <c r="B35" i="42" l="1"/>
  <c r="B34" i="42"/>
  <c r="B33" i="42"/>
  <c r="B32" i="42"/>
  <c r="B31" i="42"/>
  <c r="D23" i="42"/>
  <c r="B23" i="42"/>
  <c r="D22" i="42"/>
  <c r="B22" i="42" s="1"/>
  <c r="D21" i="42"/>
  <c r="B21" i="42"/>
  <c r="D20" i="42"/>
  <c r="B20" i="42"/>
  <c r="D19" i="42"/>
  <c r="B19" i="42"/>
  <c r="D18" i="42"/>
  <c r="B18" i="42"/>
  <c r="B10" i="42"/>
  <c r="B9" i="42"/>
  <c r="B8" i="42"/>
  <c r="B7" i="42"/>
  <c r="B6" i="42"/>
  <c r="B5" i="42"/>
  <c r="V30" i="28" l="1"/>
  <c r="T30" i="28"/>
  <c r="S30" i="28"/>
  <c r="R30" i="28"/>
  <c r="P30" i="28"/>
  <c r="N30" i="28"/>
  <c r="L30" i="28"/>
  <c r="J30" i="28"/>
  <c r="H30" i="28"/>
  <c r="F30" i="28"/>
  <c r="D30" i="28"/>
  <c r="B30" i="28"/>
  <c r="B22" i="28"/>
  <c r="B21" i="28"/>
  <c r="B20" i="28"/>
  <c r="B19" i="28"/>
  <c r="B18" i="28"/>
  <c r="B11" i="28"/>
  <c r="B10" i="28"/>
  <c r="T9" i="28"/>
  <c r="B9" i="28"/>
  <c r="T8" i="28"/>
  <c r="B8" i="28"/>
  <c r="T7" i="28"/>
  <c r="B7" i="28"/>
  <c r="G8" i="40" l="1"/>
</calcChain>
</file>

<file path=xl/sharedStrings.xml><?xml version="1.0" encoding="utf-8"?>
<sst xmlns="http://schemas.openxmlformats.org/spreadsheetml/2006/main" count="604" uniqueCount="327">
  <si>
    <t>年間商品販売額</t>
  </si>
  <si>
    <t>店</t>
  </si>
  <si>
    <t>人</t>
  </si>
  <si>
    <t>百万円</t>
  </si>
  <si>
    <t>卸売業計</t>
  </si>
  <si>
    <t>－</t>
  </si>
  <si>
    <t>自動車</t>
  </si>
  <si>
    <t>従業者数</t>
  </si>
  <si>
    <t>万円</t>
  </si>
  <si>
    <t>㎡</t>
  </si>
  <si>
    <t>小売業計</t>
  </si>
  <si>
    <t>呉服・服地・寝具</t>
  </si>
  <si>
    <t>男子服</t>
  </si>
  <si>
    <t>婦人・子供服</t>
  </si>
  <si>
    <t>靴・履物</t>
  </si>
  <si>
    <t>各種食料品</t>
  </si>
  <si>
    <t>鮮魚</t>
  </si>
  <si>
    <t>野菜・果実</t>
  </si>
  <si>
    <t>菓子・パン</t>
  </si>
  <si>
    <t>その他の飲食料品</t>
  </si>
  <si>
    <t>自転車</t>
  </si>
  <si>
    <t>家具・建具・畳</t>
  </si>
  <si>
    <t>医薬品・化粧品</t>
  </si>
  <si>
    <t>農耕用品</t>
  </si>
  <si>
    <t>燃料</t>
  </si>
  <si>
    <t>書籍・文房具</t>
  </si>
  <si>
    <t>他に分類されない小売業</t>
  </si>
  <si>
    <t>　(1)　年次別</t>
  </si>
  <si>
    <t>卸・小売計</t>
  </si>
  <si>
    <t>卸売業</t>
  </si>
  <si>
    <t>小売業</t>
  </si>
  <si>
    <t>　(2)　地区別</t>
  </si>
  <si>
    <t>本町地区</t>
  </si>
  <si>
    <t>南 地 区</t>
  </si>
  <si>
    <t>東 地 区</t>
  </si>
  <si>
    <t>北 地 区</t>
  </si>
  <si>
    <t>西 地 区</t>
  </si>
  <si>
    <t>上 地 区</t>
  </si>
  <si>
    <t>計</t>
  </si>
  <si>
    <t>　(1)　卸売業　　　　　　　　　　　　　　　　　　　　　　　　　　　　　　　　　　　　　　　　　　　　　　　　　　　　　　　　　　　　　　　　　　　　　　　　　　　　　　　　　　　</t>
  </si>
  <si>
    <t>区　分</t>
  </si>
  <si>
    <t>３～４人</t>
  </si>
  <si>
    <t>５～９人</t>
  </si>
  <si>
    <t>50～99人</t>
  </si>
  <si>
    <t>100人以上</t>
  </si>
  <si>
    <t>　　　９年</t>
  </si>
  <si>
    <t>　　１４年</t>
  </si>
  <si>
    <t>10～19人</t>
  </si>
  <si>
    <t>20～29人</t>
  </si>
  <si>
    <t>30～49人</t>
  </si>
  <si>
    <t>法　　人　　商　　店　　数</t>
  </si>
  <si>
    <t>個人商店数</t>
  </si>
  <si>
    <t>商品手持額</t>
  </si>
  <si>
    <t>一　次　卸</t>
  </si>
  <si>
    <t>二　次　卸</t>
  </si>
  <si>
    <t>その他の卸</t>
  </si>
  <si>
    <t>法人商店数</t>
  </si>
  <si>
    <t>売場面積</t>
  </si>
  <si>
    <t>商業統計調査結果　</t>
  </si>
  <si>
    <t>店舗数</t>
  </si>
  <si>
    <t>衣　　　　料　　　　品</t>
  </si>
  <si>
    <t>その他の</t>
  </si>
  <si>
    <t>食 料 品</t>
  </si>
  <si>
    <t>家　　具</t>
  </si>
  <si>
    <t>家庭用品</t>
  </si>
  <si>
    <t>身の回り品</t>
  </si>
  <si>
    <t>サービス
料金収入</t>
    <rPh sb="5" eb="7">
      <t>リョウキン</t>
    </rPh>
    <rPh sb="7" eb="9">
      <t>シュウニュウ</t>
    </rPh>
    <phoneticPr fontId="7"/>
  </si>
  <si>
    <t>食　　堂
喫 茶 店</t>
    <rPh sb="5" eb="6">
      <t>イサム</t>
    </rPh>
    <rPh sb="7" eb="8">
      <t>チャ</t>
    </rPh>
    <rPh sb="9" eb="10">
      <t>テン</t>
    </rPh>
    <phoneticPr fontId="7"/>
  </si>
  <si>
    <t>その他の
商　　品</t>
    <rPh sb="5" eb="6">
      <t>ショウ</t>
    </rPh>
    <rPh sb="8" eb="9">
      <t>シナ</t>
    </rPh>
    <phoneticPr fontId="7"/>
  </si>
  <si>
    <t>家 庭 用
電気製品</t>
    <rPh sb="6" eb="8">
      <t>デンキ</t>
    </rPh>
    <rPh sb="8" eb="10">
      <t>セイヒン</t>
    </rPh>
    <phoneticPr fontId="7"/>
  </si>
  <si>
    <t>商　　品
販売額計</t>
    <rPh sb="5" eb="7">
      <t>ハンバイ</t>
    </rPh>
    <rPh sb="7" eb="8">
      <t>ガク</t>
    </rPh>
    <rPh sb="8" eb="9">
      <t>ケイ</t>
    </rPh>
    <phoneticPr fontId="7"/>
  </si>
  <si>
    <t>区　　　分</t>
  </si>
  <si>
    <t>平成14年</t>
  </si>
  <si>
    <t>本町四ツ角北</t>
  </si>
  <si>
    <t>本町四ツ角</t>
  </si>
  <si>
    <t>秦野駅前</t>
  </si>
  <si>
    <t>渋沢駅北</t>
  </si>
  <si>
    <t>渋沢駅南</t>
  </si>
  <si>
    <t>信用金庫</t>
  </si>
  <si>
    <t>労働金庫</t>
  </si>
  <si>
    <t>農業協同</t>
  </si>
  <si>
    <t>組　　合</t>
  </si>
  <si>
    <t>機 関 数</t>
  </si>
  <si>
    <t>預　　託　　金</t>
  </si>
  <si>
    <t>融　資　件　数</t>
  </si>
  <si>
    <t>件</t>
  </si>
  <si>
    <t>融　資　総　額</t>
  </si>
  <si>
    <t>年間商品販売額</t>
    <phoneticPr fontId="7"/>
  </si>
  <si>
    <t>　　　　　　　　　　　　　　　　　　　　　　　　　　　　　　　　　　商業統計調査結果　</t>
    <phoneticPr fontId="7"/>
  </si>
  <si>
    <t>丹沢大山国定公園</t>
  </si>
  <si>
    <t>県立丹沢大山自然公園</t>
  </si>
  <si>
    <t>年　次　別</t>
  </si>
  <si>
    <t>丹沢表尾根</t>
  </si>
  <si>
    <t>震　生　湖</t>
  </si>
  <si>
    <t>弘法山公園</t>
  </si>
  <si>
    <t>鶴巻温泉</t>
  </si>
  <si>
    <t>年　度　別</t>
  </si>
  <si>
    <t>利用者総数</t>
  </si>
  <si>
    <t>休日利用者</t>
  </si>
  <si>
    <t>総　　　数</t>
  </si>
  <si>
    <t>市内在住者</t>
  </si>
  <si>
    <t>市外在住者</t>
  </si>
  <si>
    <t>百貨店・総合スーパー</t>
    <rPh sb="4" eb="6">
      <t>ソウゴウ</t>
    </rPh>
    <phoneticPr fontId="7"/>
  </si>
  <si>
    <t>事業所数</t>
    <rPh sb="0" eb="3">
      <t>ジギョウショ</t>
    </rPh>
    <phoneticPr fontId="7"/>
  </si>
  <si>
    <t>２人以下</t>
    <rPh sb="2" eb="4">
      <t>イカ</t>
    </rPh>
    <phoneticPr fontId="7"/>
  </si>
  <si>
    <t>従　　業　　者　　規　　模　　別　　事　　業　　所　　数</t>
    <rPh sb="18" eb="19">
      <t>コト</t>
    </rPh>
    <rPh sb="21" eb="22">
      <t>ギョウ</t>
    </rPh>
    <rPh sb="24" eb="25">
      <t>ショ</t>
    </rPh>
    <phoneticPr fontId="7"/>
  </si>
  <si>
    <t>事業所数</t>
    <rPh sb="0" eb="2">
      <t>ジギョウ</t>
    </rPh>
    <rPh sb="2" eb="3">
      <t>ショ</t>
    </rPh>
    <rPh sb="3" eb="4">
      <t>スウ</t>
    </rPh>
    <phoneticPr fontId="7"/>
  </si>
  <si>
    <t>２人以下</t>
    <rPh sb="1" eb="2">
      <t>ニン</t>
    </rPh>
    <rPh sb="2" eb="4">
      <t>イカ</t>
    </rPh>
    <phoneticPr fontId="7"/>
  </si>
  <si>
    <t>　　１６年</t>
    <phoneticPr fontId="7"/>
  </si>
  <si>
    <t>平成16年</t>
    <rPh sb="0" eb="2">
      <t>ヘイセイ</t>
    </rPh>
    <rPh sb="4" eb="5">
      <t>ネン</t>
    </rPh>
    <phoneticPr fontId="7"/>
  </si>
  <si>
    <t>事業所数</t>
    <rPh sb="0" eb="3">
      <t>ジギョウショ</t>
    </rPh>
    <rPh sb="3" eb="4">
      <t>カズ</t>
    </rPh>
    <phoneticPr fontId="7"/>
  </si>
  <si>
    <t>事業所数</t>
    <rPh sb="0" eb="1">
      <t>コト</t>
    </rPh>
    <rPh sb="1" eb="2">
      <t>ギョウ</t>
    </rPh>
    <rPh sb="2" eb="3">
      <t>ショ</t>
    </rPh>
    <phoneticPr fontId="7"/>
  </si>
  <si>
    <t>衣料品</t>
    <rPh sb="0" eb="3">
      <t>イリョウヒン</t>
    </rPh>
    <phoneticPr fontId="7"/>
  </si>
  <si>
    <r>
      <t>単位：店、㎡、人、万円</t>
    </r>
    <r>
      <rPr>
        <sz val="11"/>
        <rFont val="ＭＳ ゴシック"/>
        <family val="3"/>
        <charset val="128"/>
      </rPr>
      <t xml:space="preserve">　　　　　　　　　　　　　　　　　　　　　　　　　　　　　　　　　　　　　　　　　　　　　　　　　　　　　　　　　　　　　　　　　　 </t>
    </r>
    <rPh sb="7" eb="8">
      <t>ヒト</t>
    </rPh>
    <phoneticPr fontId="7"/>
  </si>
  <si>
    <t>平成19年</t>
    <rPh sb="0" eb="2">
      <t>ヘイセイ</t>
    </rPh>
    <rPh sb="4" eb="5">
      <t>ネン</t>
    </rPh>
    <phoneticPr fontId="7"/>
  </si>
  <si>
    <t>平成　６年</t>
    <rPh sb="0" eb="2">
      <t>ヘイセイ</t>
    </rPh>
    <phoneticPr fontId="7"/>
  </si>
  <si>
    <t>　　１９年</t>
    <rPh sb="4" eb="5">
      <t>ネン</t>
    </rPh>
    <phoneticPr fontId="7"/>
  </si>
  <si>
    <t>平成19年</t>
    <phoneticPr fontId="7"/>
  </si>
  <si>
    <t>平成21年</t>
    <rPh sb="0" eb="2">
      <t>ヘイセイ</t>
    </rPh>
    <rPh sb="4" eb="5">
      <t>ネン</t>
    </rPh>
    <phoneticPr fontId="7"/>
  </si>
  <si>
    <t>　６０　業態別事業所数・従業者数及び年間商品販売額</t>
    <rPh sb="4" eb="5">
      <t>ギョウ</t>
    </rPh>
    <rPh sb="5" eb="6">
      <t>タイ</t>
    </rPh>
    <rPh sb="6" eb="7">
      <t>ベツ</t>
    </rPh>
    <rPh sb="7" eb="10">
      <t>ジギョウショ</t>
    </rPh>
    <phoneticPr fontId="7"/>
  </si>
  <si>
    <t>　６６　主要金融機関数（店舗数）</t>
    <rPh sb="12" eb="14">
      <t>テンポ</t>
    </rPh>
    <rPh sb="14" eb="15">
      <t>カズ</t>
    </rPh>
    <phoneticPr fontId="7"/>
  </si>
  <si>
    <t>平成24年</t>
    <rPh sb="0" eb="2">
      <t>ヘイセイ</t>
    </rPh>
    <rPh sb="4" eb="5">
      <t>ネン</t>
    </rPh>
    <phoneticPr fontId="7"/>
  </si>
  <si>
    <t>卸売業</t>
    <rPh sb="0" eb="3">
      <t>オロシウリギョウ</t>
    </rPh>
    <phoneticPr fontId="7"/>
  </si>
  <si>
    <t>小売業</t>
    <rPh sb="0" eb="3">
      <t>コウリギョウ</t>
    </rPh>
    <phoneticPr fontId="7"/>
  </si>
  <si>
    <t>合計</t>
    <rPh sb="0" eb="2">
      <t>ゴウケイ</t>
    </rPh>
    <phoneticPr fontId="7"/>
  </si>
  <si>
    <t>１～４人</t>
    <rPh sb="3" eb="4">
      <t>ニン</t>
    </rPh>
    <phoneticPr fontId="7"/>
  </si>
  <si>
    <t>その他の各種商品</t>
    <rPh sb="6" eb="8">
      <t>ショウヒン</t>
    </rPh>
    <phoneticPr fontId="7"/>
  </si>
  <si>
    <t>各種商品</t>
    <rPh sb="0" eb="2">
      <t>カクシュ</t>
    </rPh>
    <rPh sb="2" eb="4">
      <t>ショウヒン</t>
    </rPh>
    <phoneticPr fontId="7"/>
  </si>
  <si>
    <t>食料・飲料</t>
    <rPh sb="0" eb="2">
      <t>ショクリョウ</t>
    </rPh>
    <rPh sb="3" eb="5">
      <t>インリョウ</t>
    </rPh>
    <phoneticPr fontId="7"/>
  </si>
  <si>
    <t>建築材料</t>
    <rPh sb="0" eb="2">
      <t>ケンチク</t>
    </rPh>
    <rPh sb="2" eb="4">
      <t>ザイリョウ</t>
    </rPh>
    <phoneticPr fontId="7"/>
  </si>
  <si>
    <t>化学製品</t>
    <rPh sb="0" eb="2">
      <t>カガク</t>
    </rPh>
    <rPh sb="2" eb="4">
      <t>セイヒン</t>
    </rPh>
    <phoneticPr fontId="7"/>
  </si>
  <si>
    <t>再生資源</t>
    <rPh sb="0" eb="2">
      <t>サイセイ</t>
    </rPh>
    <rPh sb="2" eb="4">
      <t>シゲン</t>
    </rPh>
    <phoneticPr fontId="7"/>
  </si>
  <si>
    <t>産業機械器具</t>
    <rPh sb="0" eb="2">
      <t>サンギョウ</t>
    </rPh>
    <rPh sb="2" eb="4">
      <t>キカイ</t>
    </rPh>
    <rPh sb="4" eb="6">
      <t>キグ</t>
    </rPh>
    <phoneticPr fontId="7"/>
  </si>
  <si>
    <t>自動車</t>
    <rPh sb="0" eb="3">
      <t>ジドウシャ</t>
    </rPh>
    <phoneticPr fontId="7"/>
  </si>
  <si>
    <t>電気機械器具</t>
    <rPh sb="0" eb="2">
      <t>デンキ</t>
    </rPh>
    <rPh sb="2" eb="4">
      <t>キカイ</t>
    </rPh>
    <rPh sb="4" eb="6">
      <t>キグ</t>
    </rPh>
    <phoneticPr fontId="7"/>
  </si>
  <si>
    <t>その他の機械器具</t>
    <rPh sb="2" eb="3">
      <t>タ</t>
    </rPh>
    <rPh sb="4" eb="6">
      <t>キカイ</t>
    </rPh>
    <rPh sb="6" eb="8">
      <t>キグ</t>
    </rPh>
    <phoneticPr fontId="7"/>
  </si>
  <si>
    <t>卸売業計</t>
    <rPh sb="0" eb="3">
      <t>オロシウリギョウ</t>
    </rPh>
    <rPh sb="3" eb="4">
      <t>ケイ</t>
    </rPh>
    <phoneticPr fontId="7"/>
  </si>
  <si>
    <t>－</t>
    <phoneticPr fontId="7"/>
  </si>
  <si>
    <t>人</t>
    <rPh sb="0" eb="1">
      <t>ニン</t>
    </rPh>
    <phoneticPr fontId="7"/>
  </si>
  <si>
    <t>通信販売・訪問販売</t>
    <rPh sb="0" eb="2">
      <t>ツウシン</t>
    </rPh>
    <rPh sb="2" eb="4">
      <t>ハンバイ</t>
    </rPh>
    <rPh sb="5" eb="7">
      <t>ホウモン</t>
    </rPh>
    <rPh sb="7" eb="9">
      <t>ハンバイ</t>
    </rPh>
    <phoneticPr fontId="7"/>
  </si>
  <si>
    <t>自動販売機</t>
    <rPh sb="0" eb="2">
      <t>ジドウ</t>
    </rPh>
    <rPh sb="2" eb="5">
      <t>ハンバイキ</t>
    </rPh>
    <phoneticPr fontId="7"/>
  </si>
  <si>
    <t>じゅう器</t>
    <rPh sb="3" eb="4">
      <t>キ</t>
    </rPh>
    <phoneticPr fontId="7"/>
  </si>
  <si>
    <t>－機械器具小売業－</t>
    <rPh sb="1" eb="3">
      <t>キカイ</t>
    </rPh>
    <rPh sb="3" eb="5">
      <t>キグ</t>
    </rPh>
    <rPh sb="5" eb="8">
      <t>コウリギョウ</t>
    </rPh>
    <phoneticPr fontId="7"/>
  </si>
  <si>
    <t>写真機・時計・眼鏡</t>
    <rPh sb="0" eb="2">
      <t>シャシン</t>
    </rPh>
    <rPh sb="2" eb="3">
      <t>キ</t>
    </rPh>
    <rPh sb="4" eb="6">
      <t>トケイ</t>
    </rPh>
    <rPh sb="7" eb="9">
      <t>メガネ</t>
    </rPh>
    <phoneticPr fontId="7"/>
  </si>
  <si>
    <t>機械器具(自動車、自転車を除く）</t>
    <rPh sb="0" eb="2">
      <t>キカイ</t>
    </rPh>
    <rPh sb="2" eb="4">
      <t>キグ</t>
    </rPh>
    <rPh sb="5" eb="8">
      <t>ジドウシャ</t>
    </rPh>
    <rPh sb="9" eb="12">
      <t>ジテンシャ</t>
    </rPh>
    <rPh sb="13" eb="14">
      <t>ノゾ</t>
    </rPh>
    <phoneticPr fontId="7"/>
  </si>
  <si>
    <t>(従業員が常時５０人未満のもの)</t>
    <rPh sb="1" eb="3">
      <t>ジュウギョウ</t>
    </rPh>
    <rPh sb="3" eb="4">
      <t>イン</t>
    </rPh>
    <rPh sb="5" eb="7">
      <t>ジョウジ</t>
    </rPh>
    <rPh sb="9" eb="10">
      <t>ニン</t>
    </rPh>
    <rPh sb="10" eb="12">
      <t>ミマン</t>
    </rPh>
    <phoneticPr fontId="7"/>
  </si>
  <si>
    <t>　(3)  卸売業 ・小売業</t>
    <rPh sb="6" eb="9">
      <t>オロシウリギョウ</t>
    </rPh>
    <rPh sb="11" eb="14">
      <t>コウリギョウ</t>
    </rPh>
    <phoneticPr fontId="7"/>
  </si>
  <si>
    <t>管理・補助的経済活動を行う事業所</t>
    <rPh sb="0" eb="2">
      <t>カンリ</t>
    </rPh>
    <rPh sb="3" eb="6">
      <t>ホジョテキ</t>
    </rPh>
    <rPh sb="6" eb="8">
      <t>ケイザイ</t>
    </rPh>
    <rPh sb="8" eb="10">
      <t>カツドウ</t>
    </rPh>
    <rPh sb="11" eb="12">
      <t>オコナ</t>
    </rPh>
    <rPh sb="13" eb="15">
      <t>ジギョウ</t>
    </rPh>
    <rPh sb="15" eb="16">
      <t>ショ</t>
    </rPh>
    <phoneticPr fontId="7"/>
  </si>
  <si>
    <t>家具・建具・じゅう器等</t>
    <rPh sb="0" eb="2">
      <t>カグ</t>
    </rPh>
    <rPh sb="3" eb="5">
      <t>タテグ</t>
    </rPh>
    <rPh sb="9" eb="10">
      <t>キ</t>
    </rPh>
    <rPh sb="10" eb="11">
      <t>トウ</t>
    </rPh>
    <phoneticPr fontId="7"/>
  </si>
  <si>
    <t>紙・紙製品</t>
    <rPh sb="0" eb="1">
      <t>カミ</t>
    </rPh>
    <rPh sb="2" eb="3">
      <t>カミ</t>
    </rPh>
    <rPh sb="3" eb="5">
      <t>セイヒン</t>
    </rPh>
    <phoneticPr fontId="7"/>
  </si>
  <si>
    <t>他に分類されない卸売業</t>
    <rPh sb="0" eb="1">
      <t>ホカ</t>
    </rPh>
    <rPh sb="2" eb="4">
      <t>ブンルイ</t>
    </rPh>
    <rPh sb="8" eb="11">
      <t>オロシウリギョウ</t>
    </rPh>
    <phoneticPr fontId="7"/>
  </si>
  <si>
    <r>
      <t>事業所数</t>
    </r>
    <r>
      <rPr>
        <vertAlign val="superscript"/>
        <sz val="9"/>
        <rFont val="ＭＳ 明朝"/>
        <family val="1"/>
        <charset val="128"/>
      </rPr>
      <t>※</t>
    </r>
    <rPh sb="0" eb="1">
      <t>コト</t>
    </rPh>
    <rPh sb="1" eb="2">
      <t>ギョウ</t>
    </rPh>
    <rPh sb="2" eb="3">
      <t>ショ</t>
    </rPh>
    <phoneticPr fontId="7"/>
  </si>
  <si>
    <t>※　事業所数は、法人でない団体を含む</t>
    <rPh sb="2" eb="4">
      <t>ジギョウ</t>
    </rPh>
    <rPh sb="4" eb="5">
      <t>ショ</t>
    </rPh>
    <rPh sb="5" eb="6">
      <t>スウ</t>
    </rPh>
    <rPh sb="8" eb="10">
      <t>ホウジン</t>
    </rPh>
    <rPh sb="13" eb="15">
      <t>ダンタイ</t>
    </rPh>
    <rPh sb="16" eb="17">
      <t>フク</t>
    </rPh>
    <phoneticPr fontId="7"/>
  </si>
  <si>
    <t>法人事業所数</t>
    <rPh sb="2" eb="4">
      <t>ジギョウ</t>
    </rPh>
    <rPh sb="4" eb="5">
      <t>ショ</t>
    </rPh>
    <rPh sb="5" eb="6">
      <t>スウ</t>
    </rPh>
    <phoneticPr fontId="7"/>
  </si>
  <si>
    <t>個人事業所数</t>
    <rPh sb="2" eb="4">
      <t>ジギョウ</t>
    </rPh>
    <rPh sb="4" eb="5">
      <t>ショ</t>
    </rPh>
    <phoneticPr fontId="7"/>
  </si>
  <si>
    <t>５～９人</t>
    <phoneticPr fontId="7"/>
  </si>
  <si>
    <t>－織物・衣服・身の回り品小売業－</t>
    <phoneticPr fontId="7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</si>
  <si>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7"/>
  </si>
  <si>
    <t>(24.2.1)</t>
    <phoneticPr fontId="7"/>
  </si>
  <si>
    <t>平成26年</t>
    <rPh sb="0" eb="2">
      <t>ヘイセイ</t>
    </rPh>
    <rPh sb="4" eb="5">
      <t>ネン</t>
    </rPh>
    <phoneticPr fontId="7"/>
  </si>
  <si>
    <t>　　経済センサス基礎調査結果（平成21年、26年）</t>
    <rPh sb="2" eb="4">
      <t>ケイザイ</t>
    </rPh>
    <rPh sb="8" eb="10">
      <t>キソ</t>
    </rPh>
    <rPh sb="10" eb="12">
      <t>チョウサ</t>
    </rPh>
    <rPh sb="12" eb="14">
      <t>ケッカ</t>
    </rPh>
    <rPh sb="15" eb="17">
      <t>ヘイセイ</t>
    </rPh>
    <rPh sb="19" eb="20">
      <t>ネン</t>
    </rPh>
    <rPh sb="23" eb="24">
      <t>ネン</t>
    </rPh>
    <phoneticPr fontId="7"/>
  </si>
  <si>
    <t>農畜産物・水産物</t>
    <rPh sb="0" eb="2">
      <t>ノウチク</t>
    </rPh>
    <rPh sb="2" eb="4">
      <t>サンブツ</t>
    </rPh>
    <rPh sb="5" eb="8">
      <t>スイサンブツ</t>
    </rPh>
    <phoneticPr fontId="7"/>
  </si>
  <si>
    <t>繊維品</t>
    <rPh sb="0" eb="3">
      <t>センイヒン</t>
    </rPh>
    <phoneticPr fontId="7"/>
  </si>
  <si>
    <t>他に分類されない卸売業</t>
    <rPh sb="0" eb="1">
      <t>ホカ</t>
    </rPh>
    <rPh sb="2" eb="4">
      <t>ブンルイ</t>
    </rPh>
    <rPh sb="8" eb="10">
      <t>オロシウ</t>
    </rPh>
    <rPh sb="10" eb="11">
      <t>ギョウ</t>
    </rPh>
    <phoneticPr fontId="7"/>
  </si>
  <si>
    <t>医薬品・化粧品等</t>
    <rPh sb="0" eb="3">
      <t>イヤクヒン</t>
    </rPh>
    <rPh sb="4" eb="7">
      <t>ケショウヒン</t>
    </rPh>
    <rPh sb="7" eb="8">
      <t>トウ</t>
    </rPh>
    <phoneticPr fontId="7"/>
  </si>
  <si>
    <t>管理、補助的経済活動を行う事業所</t>
    <rPh sb="0" eb="2">
      <t>カンリ</t>
    </rPh>
    <rPh sb="3" eb="5">
      <t>ホジョ</t>
    </rPh>
    <rPh sb="5" eb="6">
      <t>テキ</t>
    </rPh>
    <rPh sb="6" eb="8">
      <t>ケイザイ</t>
    </rPh>
    <rPh sb="8" eb="10">
      <t>カツドウ</t>
    </rPh>
    <rPh sb="11" eb="12">
      <t>オコナ</t>
    </rPh>
    <rPh sb="13" eb="16">
      <t>ジギョウショ</t>
    </rPh>
    <phoneticPr fontId="7"/>
  </si>
  <si>
    <t>非鉄金属</t>
    <rPh sb="0" eb="2">
      <t>ヒテツ</t>
    </rPh>
    <rPh sb="2" eb="4">
      <t>キンゾク</t>
    </rPh>
    <phoneticPr fontId="7"/>
  </si>
  <si>
    <t>鉄鋼製品</t>
    <rPh sb="0" eb="2">
      <t>テッコウ</t>
    </rPh>
    <rPh sb="2" eb="4">
      <t>セイヒン</t>
    </rPh>
    <phoneticPr fontId="7"/>
  </si>
  <si>
    <t>石油・鉱物</t>
    <rPh sb="0" eb="2">
      <t>セキユ</t>
    </rPh>
    <rPh sb="3" eb="5">
      <t>コウブツ</t>
    </rPh>
    <phoneticPr fontId="7"/>
  </si>
  <si>
    <t>管理、補助的経済活動を行う事業所</t>
    <rPh sb="0" eb="2">
      <t>カンリ</t>
    </rPh>
    <rPh sb="3" eb="6">
      <t>ホジョテキ</t>
    </rPh>
    <rPh sb="6" eb="8">
      <t>ケイザイ</t>
    </rPh>
    <rPh sb="8" eb="10">
      <t>カツドウ</t>
    </rPh>
    <rPh sb="11" eb="12">
      <t>オコナ</t>
    </rPh>
    <rPh sb="13" eb="16">
      <t>ジギョウショ</t>
    </rPh>
    <phoneticPr fontId="7"/>
  </si>
  <si>
    <t>身の回り品</t>
    <rPh sb="0" eb="1">
      <t>ミ</t>
    </rPh>
    <rPh sb="2" eb="3">
      <t>マワ</t>
    </rPh>
    <rPh sb="4" eb="5">
      <t>ヒン</t>
    </rPh>
    <phoneticPr fontId="7"/>
  </si>
  <si>
    <t>衣服</t>
    <rPh sb="0" eb="2">
      <t>イフク</t>
    </rPh>
    <phoneticPr fontId="7"/>
  </si>
  <si>
    <t>その他の無店舗</t>
    <rPh sb="2" eb="3">
      <t>タ</t>
    </rPh>
    <rPh sb="4" eb="7">
      <t>ムテンポ</t>
    </rPh>
    <phoneticPr fontId="7"/>
  </si>
  <si>
    <t>－無店舗小売業－</t>
    <rPh sb="1" eb="4">
      <t>ムテンポ</t>
    </rPh>
    <rPh sb="4" eb="7">
      <t>コウリギョウ</t>
    </rPh>
    <phoneticPr fontId="7"/>
  </si>
  <si>
    <t>－その他の小売業－</t>
    <rPh sb="3" eb="4">
      <t>タ</t>
    </rPh>
    <phoneticPr fontId="7"/>
  </si>
  <si>
    <t>酒</t>
    <rPh sb="0" eb="1">
      <t>サケ</t>
    </rPh>
    <phoneticPr fontId="7"/>
  </si>
  <si>
    <t>食肉</t>
    <rPh sb="0" eb="2">
      <t>ショクニク</t>
    </rPh>
    <phoneticPr fontId="7"/>
  </si>
  <si>
    <t>販売額</t>
    <rPh sb="0" eb="2">
      <t>ハンバイ</t>
    </rPh>
    <rPh sb="2" eb="3">
      <t>ガク</t>
    </rPh>
    <phoneticPr fontId="7"/>
  </si>
  <si>
    <t>年間商品</t>
    <rPh sb="0" eb="2">
      <t>ネンカン</t>
    </rPh>
    <rPh sb="2" eb="4">
      <t>ショウヒン</t>
    </rPh>
    <phoneticPr fontId="7"/>
  </si>
  <si>
    <t>売場面積</t>
    <rPh sb="0" eb="1">
      <t>ウ</t>
    </rPh>
    <rPh sb="1" eb="2">
      <t>バ</t>
    </rPh>
    <rPh sb="2" eb="4">
      <t>メンセキ</t>
    </rPh>
    <phoneticPr fontId="7"/>
  </si>
  <si>
    <t>従業者数</t>
    <rPh sb="0" eb="1">
      <t>ジュウ</t>
    </rPh>
    <rPh sb="1" eb="4">
      <t>ギョウシャスウ</t>
    </rPh>
    <phoneticPr fontId="7"/>
  </si>
  <si>
    <t>　　 　　　　　　　　　及び年間商品販売額　－　産業分類別　－</t>
  </si>
  <si>
    <t>区　分</t>
    <phoneticPr fontId="7"/>
  </si>
  <si>
    <t>平成２６年</t>
    <rPh sb="0" eb="2">
      <t>ヘイセイ</t>
    </rPh>
    <rPh sb="4" eb="5">
      <t>ネン</t>
    </rPh>
    <phoneticPr fontId="7"/>
  </si>
  <si>
    <t>X</t>
    <phoneticPr fontId="7"/>
  </si>
  <si>
    <t>従業者数</t>
    <phoneticPr fontId="7"/>
  </si>
  <si>
    <t xml:space="preserve">  </t>
    <phoneticPr fontId="7"/>
  </si>
  <si>
    <t>　単位：店、人、百万円　　　　　　　　　　　　　　　　　平成１９年 商業統計調査結果</t>
    <rPh sb="8" eb="9">
      <t>ヒャク</t>
    </rPh>
    <phoneticPr fontId="7"/>
  </si>
  <si>
    <t>　　　　 〃　　 活動調査結果（平成24、28年）</t>
    <rPh sb="9" eb="11">
      <t>カツドウ</t>
    </rPh>
    <rPh sb="11" eb="13">
      <t>チョウサ</t>
    </rPh>
    <rPh sb="13" eb="15">
      <t>ケッカ</t>
    </rPh>
    <rPh sb="16" eb="18">
      <t>ヘイセイ</t>
    </rPh>
    <rPh sb="23" eb="24">
      <t>ネン</t>
    </rPh>
    <phoneticPr fontId="7"/>
  </si>
  <si>
    <t>平成28年</t>
    <rPh sb="0" eb="2">
      <t>ヘイセイ</t>
    </rPh>
    <rPh sb="4" eb="5">
      <t>ネン</t>
    </rPh>
    <phoneticPr fontId="7"/>
  </si>
  <si>
    <t>-</t>
    <phoneticPr fontId="7"/>
  </si>
  <si>
    <t>住　　　用　　　品</t>
    <rPh sb="0" eb="1">
      <t>ジュウ</t>
    </rPh>
    <rPh sb="4" eb="5">
      <t>ヨウ</t>
    </rPh>
    <rPh sb="8" eb="9">
      <t>シナ</t>
    </rPh>
    <phoneticPr fontId="7"/>
  </si>
  <si>
    <t>洋　品</t>
    <rPh sb="0" eb="1">
      <t>ヨウ</t>
    </rPh>
    <phoneticPr fontId="7"/>
  </si>
  <si>
    <t>子供服・洋品</t>
    <rPh sb="0" eb="1">
      <t>コ</t>
    </rPh>
    <rPh sb="4" eb="5">
      <t>ヨウ</t>
    </rPh>
    <phoneticPr fontId="7"/>
  </si>
  <si>
    <t>　　６１　従　業　者　規　模　別　・　法　人　　</t>
    <phoneticPr fontId="7"/>
  </si>
  <si>
    <t>　(2)　小売業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7"/>
  </si>
  <si>
    <t>　　　　　　　　　　　　    　 　　　　　　　　  経済センサス基礎調査結果（平成26年）</t>
    <rPh sb="28" eb="30">
      <t>ケイザイ</t>
    </rPh>
    <rPh sb="34" eb="36">
      <t>キソ</t>
    </rPh>
    <rPh sb="36" eb="38">
      <t>チョウサ</t>
    </rPh>
    <rPh sb="38" eb="40">
      <t>ケッカ</t>
    </rPh>
    <phoneticPr fontId="7"/>
  </si>
  <si>
    <t>平成２８年</t>
    <rPh sb="0" eb="2">
      <t>ヘイセイ</t>
    </rPh>
    <rPh sb="4" eb="5">
      <t>ネン</t>
    </rPh>
    <phoneticPr fontId="7"/>
  </si>
  <si>
    <t>従業者規模別事業所数</t>
    <phoneticPr fontId="7"/>
  </si>
  <si>
    <t>店</t>
    <phoneticPr fontId="7"/>
  </si>
  <si>
    <t>法人でない
事業所</t>
    <rPh sb="0" eb="2">
      <t>ホウジン</t>
    </rPh>
    <rPh sb="6" eb="9">
      <t>ジギョウショ</t>
    </rPh>
    <phoneticPr fontId="7"/>
  </si>
  <si>
    <t>各種商品卸売業</t>
    <rPh sb="0" eb="2">
      <t>カクシュ</t>
    </rPh>
    <rPh sb="2" eb="4">
      <t>ショウヒン</t>
    </rPh>
    <rPh sb="4" eb="7">
      <t>オロシウリギョウ</t>
    </rPh>
    <phoneticPr fontId="7"/>
  </si>
  <si>
    <t>　６４　小売業の事業所数・従業者数・売場面積</t>
    <phoneticPr fontId="7"/>
  </si>
  <si>
    <t>（H26.7.1）商業統計調査結果</t>
    <rPh sb="9" eb="11">
      <t>ショウギョウ</t>
    </rPh>
    <rPh sb="11" eb="13">
      <t>トウケイ</t>
    </rPh>
    <rPh sb="13" eb="15">
      <t>チョウサ</t>
    </rPh>
    <phoneticPr fontId="7"/>
  </si>
  <si>
    <t>（H28.6.1）経済センサス活動調査結果</t>
    <rPh sb="9" eb="11">
      <t>ケイザイ</t>
    </rPh>
    <rPh sb="15" eb="17">
      <t>カツドウ</t>
    </rPh>
    <rPh sb="17" eb="19">
      <t>チョウサ</t>
    </rPh>
    <phoneticPr fontId="7"/>
  </si>
  <si>
    <t>産 業 中（小）分 類 別</t>
    <rPh sb="6" eb="7">
      <t>ショウ</t>
    </rPh>
    <phoneticPr fontId="7"/>
  </si>
  <si>
    <t>百万円</t>
    <rPh sb="0" eb="2">
      <t>ヒャクマン</t>
    </rPh>
    <rPh sb="2" eb="3">
      <t>エン</t>
    </rPh>
    <phoneticPr fontId="7"/>
  </si>
  <si>
    <t>（従業者が常時50人未満のもの）</t>
    <rPh sb="1" eb="2">
      <t>ジュウ</t>
    </rPh>
    <rPh sb="2" eb="3">
      <t>ギョウ</t>
    </rPh>
    <rPh sb="3" eb="4">
      <t>シャ</t>
    </rPh>
    <rPh sb="5" eb="7">
      <t>ジョウジ</t>
    </rPh>
    <rPh sb="9" eb="10">
      <t>ニン</t>
    </rPh>
    <rPh sb="10" eb="12">
      <t>ミマン</t>
    </rPh>
    <phoneticPr fontId="7"/>
  </si>
  <si>
    <t>呉服・服地・寝具</t>
    <phoneticPr fontId="7"/>
  </si>
  <si>
    <t>男子服</t>
    <phoneticPr fontId="7"/>
  </si>
  <si>
    <t>機械器具（自動車、自転車を除く）</t>
    <rPh sb="0" eb="2">
      <t>キカイ</t>
    </rPh>
    <rPh sb="2" eb="4">
      <t>キグ</t>
    </rPh>
    <rPh sb="5" eb="8">
      <t>ジドウシャ</t>
    </rPh>
    <rPh sb="9" eb="12">
      <t>ジテンシャ</t>
    </rPh>
    <rPh sb="13" eb="14">
      <t>ノゾ</t>
    </rPh>
    <phoneticPr fontId="7"/>
  </si>
  <si>
    <t>他に分類されない小売業</t>
    <rPh sb="8" eb="11">
      <t>コウリギョウ</t>
    </rPh>
    <phoneticPr fontId="7"/>
  </si>
  <si>
    <t>銀行</t>
    <rPh sb="0" eb="2">
      <t>ギンコウ</t>
    </rPh>
    <phoneticPr fontId="7"/>
  </si>
  <si>
    <t>（注）　事業所数は、法人でない団体を含む</t>
    <rPh sb="1" eb="2">
      <t>チュウ</t>
    </rPh>
    <rPh sb="4" eb="6">
      <t>ジギョウ</t>
    </rPh>
    <rPh sb="6" eb="7">
      <t>ショ</t>
    </rPh>
    <rPh sb="7" eb="8">
      <t>スウ</t>
    </rPh>
    <rPh sb="10" eb="12">
      <t>ホウジン</t>
    </rPh>
    <rPh sb="15" eb="17">
      <t>ダンタイ</t>
    </rPh>
    <rPh sb="18" eb="19">
      <t>フク</t>
    </rPh>
    <phoneticPr fontId="7"/>
  </si>
  <si>
    <t>（注）　平成１３年１０月２日オープン</t>
    <rPh sb="1" eb="2">
      <t>チュウ</t>
    </rPh>
    <phoneticPr fontId="7"/>
  </si>
  <si>
    <t>（注）　平成１６年は簡易調査のため法人商店数、個人商店数及び商品手持額は集計なし</t>
    <rPh sb="1" eb="2">
      <t>チュウ</t>
    </rPh>
    <rPh sb="4" eb="6">
      <t>ヘイセイ</t>
    </rPh>
    <rPh sb="8" eb="9">
      <t>ネン</t>
    </rPh>
    <rPh sb="10" eb="12">
      <t>カンイ</t>
    </rPh>
    <rPh sb="12" eb="14">
      <t>チョウサ</t>
    </rPh>
    <rPh sb="17" eb="19">
      <t>ホウジン</t>
    </rPh>
    <rPh sb="19" eb="21">
      <t>ショウテン</t>
    </rPh>
    <rPh sb="21" eb="22">
      <t>スウ</t>
    </rPh>
    <rPh sb="23" eb="25">
      <t>コジン</t>
    </rPh>
    <rPh sb="25" eb="27">
      <t>ショウテン</t>
    </rPh>
    <rPh sb="27" eb="28">
      <t>スウ</t>
    </rPh>
    <rPh sb="28" eb="29">
      <t>オヨ</t>
    </rPh>
    <rPh sb="30" eb="32">
      <t>ショウヒン</t>
    </rPh>
    <rPh sb="32" eb="34">
      <t>テモ</t>
    </rPh>
    <rPh sb="34" eb="35">
      <t>ガク</t>
    </rPh>
    <rPh sb="36" eb="38">
      <t>シュウケイ</t>
    </rPh>
    <phoneticPr fontId="7"/>
  </si>
  <si>
    <t>（注）　平成１６年は簡易調査のため法人商店数の内訳、商品手持額は集計なし</t>
    <rPh sb="1" eb="2">
      <t>チュウ</t>
    </rPh>
    <rPh sb="4" eb="6">
      <t>ヘイセイ</t>
    </rPh>
    <rPh sb="8" eb="9">
      <t>ネン</t>
    </rPh>
    <rPh sb="10" eb="12">
      <t>カンイ</t>
    </rPh>
    <rPh sb="12" eb="14">
      <t>チョウサ</t>
    </rPh>
    <rPh sb="17" eb="19">
      <t>ホウジン</t>
    </rPh>
    <rPh sb="19" eb="21">
      <t>ショウテン</t>
    </rPh>
    <rPh sb="21" eb="22">
      <t>スウ</t>
    </rPh>
    <rPh sb="23" eb="25">
      <t>ウチワケ</t>
    </rPh>
    <rPh sb="26" eb="28">
      <t>ショウヒン</t>
    </rPh>
    <rPh sb="28" eb="30">
      <t>テモ</t>
    </rPh>
    <rPh sb="30" eb="31">
      <t>ガク</t>
    </rPh>
    <rPh sb="32" eb="34">
      <t>シュウケイ</t>
    </rPh>
    <phoneticPr fontId="7"/>
  </si>
  <si>
    <t>X</t>
  </si>
  <si>
    <t>　個　人　別　事　業　所　数</t>
    <phoneticPr fontId="7"/>
  </si>
  <si>
    <t>　　　　　　　　　　　　　　　　　　　 　　　　 　</t>
    <phoneticPr fontId="7"/>
  </si>
  <si>
    <t>商業統計調査結果（平成16～19年）</t>
    <phoneticPr fontId="7"/>
  </si>
  <si>
    <t>　単位：店、人、百万円</t>
    <phoneticPr fontId="7"/>
  </si>
  <si>
    <t>(16.6.1)</t>
    <phoneticPr fontId="7"/>
  </si>
  <si>
    <t>(19.6.1)</t>
    <phoneticPr fontId="7"/>
  </si>
  <si>
    <t>(21.7.1)</t>
    <phoneticPr fontId="7"/>
  </si>
  <si>
    <t>(26.7.1)</t>
    <phoneticPr fontId="7"/>
  </si>
  <si>
    <t>（注）　平成１６年は簡易調査</t>
    <phoneticPr fontId="7"/>
  </si>
  <si>
    <t>卸・小売計</t>
    <phoneticPr fontId="7"/>
  </si>
  <si>
    <t>10～19人</t>
    <phoneticPr fontId="7"/>
  </si>
  <si>
    <t>20～49人</t>
    <phoneticPr fontId="7"/>
  </si>
  <si>
    <t>出向・派遣</t>
    <phoneticPr fontId="7"/>
  </si>
  <si>
    <t>衣 料 品</t>
    <phoneticPr fontId="7"/>
  </si>
  <si>
    <t xml:space="preserve">平成２８年経済センサス活動調査結果 </t>
    <rPh sb="11" eb="13">
      <t>カツドウ</t>
    </rPh>
    <phoneticPr fontId="7"/>
  </si>
  <si>
    <t>商業統計調査結果　</t>
    <phoneticPr fontId="7"/>
  </si>
  <si>
    <t>㎡</t>
    <phoneticPr fontId="7"/>
  </si>
  <si>
    <t>－各 種 商 品 小 売 業－</t>
    <phoneticPr fontId="7"/>
  </si>
  <si>
    <t>婦人・子供服</t>
    <phoneticPr fontId="7"/>
  </si>
  <si>
    <t>靴・履物</t>
    <phoneticPr fontId="7"/>
  </si>
  <si>
    <t>その他の織物・衣服・身の回り品</t>
    <phoneticPr fontId="7"/>
  </si>
  <si>
    <t>－飲食料品小売業－</t>
    <phoneticPr fontId="7"/>
  </si>
  <si>
    <t>各種食料品</t>
    <phoneticPr fontId="7"/>
  </si>
  <si>
    <t>野菜・果実</t>
    <phoneticPr fontId="7"/>
  </si>
  <si>
    <t>食肉</t>
    <phoneticPr fontId="7"/>
  </si>
  <si>
    <t>鮮魚</t>
    <phoneticPr fontId="7"/>
  </si>
  <si>
    <t>菓子・パン</t>
    <phoneticPr fontId="7"/>
  </si>
  <si>
    <t>自動車</t>
    <phoneticPr fontId="7"/>
  </si>
  <si>
    <t>自転車</t>
    <phoneticPr fontId="7"/>
  </si>
  <si>
    <t>管理・補助的経済活動を行う事業所</t>
    <phoneticPr fontId="7"/>
  </si>
  <si>
    <t>家具・建具・畳</t>
    <phoneticPr fontId="7"/>
  </si>
  <si>
    <t>医薬品・化粧品</t>
    <phoneticPr fontId="7"/>
  </si>
  <si>
    <t>農耕用品</t>
    <phoneticPr fontId="7"/>
  </si>
  <si>
    <t>燃料</t>
    <phoneticPr fontId="7"/>
  </si>
  <si>
    <t>書籍・文房具</t>
    <phoneticPr fontId="7"/>
  </si>
  <si>
    <t>スポーツ用品・がん具・娯楽用品・楽器</t>
    <phoneticPr fontId="7"/>
  </si>
  <si>
    <t>スポーツ用品・がん具等</t>
    <phoneticPr fontId="7"/>
  </si>
  <si>
    <t>通信販売・訪問販売</t>
    <phoneticPr fontId="7"/>
  </si>
  <si>
    <t>その他の飲食料品</t>
    <phoneticPr fontId="7"/>
  </si>
  <si>
    <t>　６５　繁華街地域の小売業の状況</t>
    <phoneticPr fontId="7"/>
  </si>
  <si>
    <t>ゆうちょ</t>
    <phoneticPr fontId="7"/>
  </si>
  <si>
    <t>銀　　行</t>
    <phoneticPr fontId="7"/>
  </si>
  <si>
    <t>(28.6.1)</t>
    <phoneticPr fontId="7"/>
  </si>
  <si>
    <t>令和　元年</t>
    <rPh sb="0" eb="2">
      <t>レイワ</t>
    </rPh>
    <rPh sb="3" eb="5">
      <t>ガンネン</t>
    </rPh>
    <phoneticPr fontId="7"/>
  </si>
  <si>
    <t>（注）１　大型小売店とは、小売業を営む店舗で、個々の店舗の面積が１５００㎡を超える店舗</t>
    <phoneticPr fontId="7"/>
  </si>
  <si>
    <t>　　　　　（百貨店・スーパー）」の結果を掲載するもの</t>
    <phoneticPr fontId="30"/>
  </si>
  <si>
    <r>
      <t>　　　　</t>
    </r>
    <r>
      <rPr>
        <sz val="9"/>
        <rFont val="HG丸ｺﾞｼｯｸM-PRO"/>
        <family val="3"/>
        <charset val="128"/>
      </rPr>
      <t>　の調査対象に関する事項が明らかにならないよう秘匿とした</t>
    </r>
    <phoneticPr fontId="30"/>
  </si>
  <si>
    <t>　６７　市の融資状況(秦野市中小企業事業資金)</t>
    <phoneticPr fontId="7"/>
  </si>
  <si>
    <t>　 　    ２９ 年 度</t>
    <phoneticPr fontId="7"/>
  </si>
  <si>
    <t>　 　    ３０ 年 度</t>
    <phoneticPr fontId="7"/>
  </si>
  <si>
    <t>　令  和   元 年 度</t>
    <rPh sb="1" eb="2">
      <t>レイ</t>
    </rPh>
    <rPh sb="4" eb="5">
      <t>カズ</t>
    </rPh>
    <rPh sb="8" eb="9">
      <t>ガン</t>
    </rPh>
    <rPh sb="10" eb="11">
      <t>ネン</t>
    </rPh>
    <phoneticPr fontId="7"/>
  </si>
  <si>
    <t>２年</t>
    <rPh sb="1" eb="2">
      <t>ネン</t>
    </rPh>
    <phoneticPr fontId="7"/>
  </si>
  <si>
    <t>　　　　　 ２ 年 度</t>
    <rPh sb="8" eb="9">
      <t>ネン</t>
    </rPh>
    <phoneticPr fontId="7"/>
  </si>
  <si>
    <t>　　　２年</t>
    <rPh sb="4" eb="5">
      <t>ネン</t>
    </rPh>
    <phoneticPr fontId="7"/>
  </si>
  <si>
    <t>　　　２年度</t>
    <rPh sb="4" eb="5">
      <t>ネン</t>
    </rPh>
    <rPh sb="5" eb="6">
      <t>ド</t>
    </rPh>
    <phoneticPr fontId="7"/>
  </si>
  <si>
    <t>　６９　観光地別観光客数</t>
    <phoneticPr fontId="7"/>
  </si>
  <si>
    <t>　　２９年</t>
    <phoneticPr fontId="7"/>
  </si>
  <si>
    <t>　　３０年</t>
    <phoneticPr fontId="7"/>
  </si>
  <si>
    <t>（注）　鶴巻温泉については、日帰り客を含む</t>
    <phoneticPr fontId="7"/>
  </si>
  <si>
    <t>　７０　弘法の里湯利用状況</t>
    <phoneticPr fontId="7"/>
  </si>
  <si>
    <t>平　　日　　利　　用　　者</t>
    <phoneticPr fontId="7"/>
  </si>
  <si>
    <t>　　２９年度</t>
    <phoneticPr fontId="7"/>
  </si>
  <si>
    <t>　　３０年度</t>
    <phoneticPr fontId="7"/>
  </si>
  <si>
    <t>年　　度　　別</t>
    <rPh sb="6" eb="7">
      <t>ベツ</t>
    </rPh>
    <phoneticPr fontId="7"/>
  </si>
  <si>
    <t>　単位：人　　　　　　　　　　　　　　　　　　　　　　　　　　　　　観光振興課調　</t>
    <rPh sb="34" eb="36">
      <t>カンコウ</t>
    </rPh>
    <rPh sb="36" eb="38">
      <t>シンコウ</t>
    </rPh>
    <rPh sb="38" eb="39">
      <t>カ</t>
    </rPh>
    <phoneticPr fontId="7"/>
  </si>
  <si>
    <t>　単位：人　　　　　　　　　　　　　　　　　　　　　　　　　　　　　観光振興課調　</t>
    <rPh sb="34" eb="36">
      <t>カンコウ</t>
    </rPh>
    <rPh sb="36" eb="39">
      <t>シンコウカ</t>
    </rPh>
    <rPh sb="39" eb="40">
      <t>チョウ</t>
    </rPh>
    <phoneticPr fontId="7"/>
  </si>
  <si>
    <t>区　　　　分</t>
    <rPh sb="0" eb="1">
      <t>ク</t>
    </rPh>
    <rPh sb="5" eb="6">
      <t>ブン</t>
    </rPh>
    <phoneticPr fontId="7"/>
  </si>
  <si>
    <t>区　　　　分</t>
    <phoneticPr fontId="7"/>
  </si>
  <si>
    <t>　単位：店、人　　　　　　　　　　　　　　　 　　 経済センサス活動調査結果（平成28年）</t>
    <rPh sb="1" eb="3">
      <t>タンイ</t>
    </rPh>
    <rPh sb="4" eb="5">
      <t>ミセ</t>
    </rPh>
    <rPh sb="6" eb="7">
      <t>ヒト</t>
    </rPh>
    <rPh sb="26" eb="28">
      <t>ケイザイ</t>
    </rPh>
    <rPh sb="32" eb="34">
      <t>カツドウ</t>
    </rPh>
    <rPh sb="34" eb="36">
      <t>チョウサ</t>
    </rPh>
    <rPh sb="36" eb="38">
      <t>ケッカ</t>
    </rPh>
    <phoneticPr fontId="7"/>
  </si>
  <si>
    <t>年次別</t>
    <rPh sb="0" eb="3">
      <t>ネンジベツ</t>
    </rPh>
    <phoneticPr fontId="7"/>
  </si>
  <si>
    <t>６２　大　型　小　売　店　商　品　　</t>
    <phoneticPr fontId="7"/>
  </si>
  <si>
    <t>　別　販　売　金　額</t>
    <phoneticPr fontId="7"/>
  </si>
  <si>
    <t>紳士服・</t>
    <phoneticPr fontId="7"/>
  </si>
  <si>
    <t>婦 人 ・</t>
    <phoneticPr fontId="7"/>
  </si>
  <si>
    <t>　　　２　店舗及び売り場面積は、１２月末現在</t>
    <phoneticPr fontId="7"/>
  </si>
  <si>
    <t>　　　３　従業者数は、各月末の延べ人数</t>
    <phoneticPr fontId="7"/>
  </si>
  <si>
    <t>　６８　国定・自然公園</t>
    <phoneticPr fontId="7"/>
  </si>
  <si>
    <t>全   体   面   積</t>
    <phoneticPr fontId="7"/>
  </si>
  <si>
    <t>資料：「県勢要覧」</t>
    <phoneticPr fontId="7"/>
  </si>
  <si>
    <t>　令和元年</t>
    <rPh sb="1" eb="3">
      <t>レイワ</t>
    </rPh>
    <rPh sb="3" eb="5">
      <t>ガンネン</t>
    </rPh>
    <phoneticPr fontId="7"/>
  </si>
  <si>
    <t>　平　成 ２８ 年 度</t>
    <rPh sb="1" eb="2">
      <t>ヒラ</t>
    </rPh>
    <rPh sb="3" eb="4">
      <t>シゲル</t>
    </rPh>
    <phoneticPr fontId="7"/>
  </si>
  <si>
    <t>　　　　　 ３ 年 度</t>
    <rPh sb="8" eb="9">
      <t>ネン</t>
    </rPh>
    <phoneticPr fontId="7"/>
  </si>
  <si>
    <t>平成２９年</t>
    <rPh sb="0" eb="2">
      <t>ヘイセイ</t>
    </rPh>
    <phoneticPr fontId="7"/>
  </si>
  <si>
    <t>３年</t>
    <rPh sb="1" eb="2">
      <t>ネン</t>
    </rPh>
    <phoneticPr fontId="7"/>
  </si>
  <si>
    <t>　　　３年</t>
    <rPh sb="4" eb="5">
      <t>ネン</t>
    </rPh>
    <phoneticPr fontId="7"/>
  </si>
  <si>
    <t>平成２８年度</t>
    <rPh sb="0" eb="2">
      <t>ヘイセイ</t>
    </rPh>
    <phoneticPr fontId="7"/>
  </si>
  <si>
    <t>　７１　名水はだの富士見の湯利用状況</t>
    <phoneticPr fontId="7"/>
  </si>
  <si>
    <t>（注）　平成２９年１０月１日オープン</t>
    <rPh sb="1" eb="2">
      <t>チュウ</t>
    </rPh>
    <phoneticPr fontId="7"/>
  </si>
  <si>
    <t xml:space="preserve"> （各年３月３１日現在）産業振興課調  　</t>
    <rPh sb="12" eb="14">
      <t>サンギョウ</t>
    </rPh>
    <rPh sb="14" eb="16">
      <t>シンコウ</t>
    </rPh>
    <rPh sb="16" eb="17">
      <t>カ</t>
    </rPh>
    <phoneticPr fontId="7"/>
  </si>
  <si>
    <t>令和　元年度</t>
    <rPh sb="0" eb="2">
      <t>レイワ</t>
    </rPh>
    <rPh sb="3" eb="5">
      <t>ガンネン</t>
    </rPh>
    <rPh sb="5" eb="6">
      <t>ド</t>
    </rPh>
    <phoneticPr fontId="7"/>
  </si>
  <si>
    <t xml:space="preserve"> 　 　３年度</t>
    <rPh sb="5" eb="6">
      <t>ネン</t>
    </rPh>
    <rPh sb="6" eb="7">
      <t>ド</t>
    </rPh>
    <phoneticPr fontId="7"/>
  </si>
  <si>
    <t>平成２９年度</t>
    <rPh sb="0" eb="2">
      <t>ヘイセイ</t>
    </rPh>
    <phoneticPr fontId="7"/>
  </si>
  <si>
    <t>平成２８年</t>
    <rPh sb="0" eb="2">
      <t>ヘイセイ</t>
    </rPh>
    <phoneticPr fontId="7"/>
  </si>
  <si>
    <r>
      <t>　　   4 　神奈川県大型小売店統計調査廃止に伴い平成２９年からは経済産業省「商業動態統計調査</t>
    </r>
    <r>
      <rPr>
        <sz val="9"/>
        <color rgb="FFFF0000"/>
        <rFont val="HG丸ｺﾞｼｯｸM-PRO"/>
        <family val="3"/>
        <charset val="128"/>
      </rPr>
      <t/>
    </r>
    <rPh sb="8" eb="12">
      <t>カナガワケン</t>
    </rPh>
    <rPh sb="12" eb="14">
      <t>オオガタ</t>
    </rPh>
    <rPh sb="14" eb="16">
      <t>コウリ</t>
    </rPh>
    <rPh sb="16" eb="17">
      <t>テン</t>
    </rPh>
    <rPh sb="17" eb="19">
      <t>トウケイ</t>
    </rPh>
    <rPh sb="19" eb="21">
      <t>チョウサ</t>
    </rPh>
    <rPh sb="21" eb="23">
      <t>ハイシ</t>
    </rPh>
    <rPh sb="24" eb="25">
      <t>トモナ</t>
    </rPh>
    <rPh sb="26" eb="28">
      <t>ヘイセイ</t>
    </rPh>
    <rPh sb="30" eb="31">
      <t>ネン</t>
    </rPh>
    <rPh sb="34" eb="36">
      <t>ケイザイ</t>
    </rPh>
    <rPh sb="36" eb="39">
      <t>サンギョウショウ</t>
    </rPh>
    <rPh sb="40" eb="42">
      <t>ショウギョウ</t>
    </rPh>
    <rPh sb="42" eb="44">
      <t>ドウタイ</t>
    </rPh>
    <rPh sb="44" eb="46">
      <t>トウケイ</t>
    </rPh>
    <rPh sb="46" eb="48">
      <t>チョウサ</t>
    </rPh>
    <phoneticPr fontId="30"/>
  </si>
  <si>
    <t>　　　５　２以下の調査対象に係る数値は秘匿とし、３以上の調査対象に係る数値であっても、個々</t>
    <rPh sb="25" eb="27">
      <t>イジョウ</t>
    </rPh>
    <rPh sb="28" eb="30">
      <t>チョウサ</t>
    </rPh>
    <rPh sb="30" eb="32">
      <t>タイショウ</t>
    </rPh>
    <rPh sb="33" eb="34">
      <t>カカ</t>
    </rPh>
    <rPh sb="35" eb="37">
      <t>スウチ</t>
    </rPh>
    <rPh sb="43" eb="45">
      <t>ココ</t>
    </rPh>
    <phoneticPr fontId="7"/>
  </si>
  <si>
    <t xml:space="preserve"> 大根・
 鶴巻地区</t>
    <rPh sb="6" eb="8">
      <t>ツルマキ</t>
    </rPh>
    <phoneticPr fontId="7"/>
  </si>
  <si>
    <t>―その他の卸売業―</t>
    <rPh sb="3" eb="4">
      <t>タ</t>
    </rPh>
    <rPh sb="5" eb="8">
      <t>オロシウリギョウ</t>
    </rPh>
    <phoneticPr fontId="7"/>
  </si>
  <si>
    <t>―機械器具―</t>
    <rPh sb="1" eb="3">
      <t>キカイ</t>
    </rPh>
    <rPh sb="3" eb="5">
      <t>キグ</t>
    </rPh>
    <phoneticPr fontId="7"/>
  </si>
  <si>
    <t>―建築材料、鉱物・金属材料等―</t>
    <rPh sb="1" eb="3">
      <t>ケンチク</t>
    </rPh>
    <rPh sb="3" eb="5">
      <t>ザイリョウ</t>
    </rPh>
    <rPh sb="6" eb="8">
      <t>コウブツ</t>
    </rPh>
    <rPh sb="9" eb="11">
      <t>キンゾク</t>
    </rPh>
    <rPh sb="11" eb="13">
      <t>ザイリョウ</t>
    </rPh>
    <rPh sb="13" eb="14">
      <t>トウ</t>
    </rPh>
    <phoneticPr fontId="7"/>
  </si>
  <si>
    <t>―飲食料品―</t>
    <rPh sb="1" eb="3">
      <t>インショク</t>
    </rPh>
    <rPh sb="3" eb="4">
      <t>リョウ</t>
    </rPh>
    <rPh sb="4" eb="5">
      <t>シナ</t>
    </rPh>
    <phoneticPr fontId="7"/>
  </si>
  <si>
    <t>農畜産物・水産物</t>
    <rPh sb="0" eb="2">
      <t>ノウチク</t>
    </rPh>
    <rPh sb="2" eb="4">
      <t>サンブツ</t>
    </rPh>
    <rPh sb="5" eb="7">
      <t>スイサン</t>
    </rPh>
    <rPh sb="7" eb="8">
      <t>ブツ</t>
    </rPh>
    <phoneticPr fontId="7"/>
  </si>
  <si>
    <t>―繊維・衣服等―</t>
    <rPh sb="1" eb="3">
      <t>センイ</t>
    </rPh>
    <rPh sb="4" eb="6">
      <t>イフク</t>
    </rPh>
    <rPh sb="6" eb="7">
      <t>ナド</t>
    </rPh>
    <phoneticPr fontId="7"/>
  </si>
  <si>
    <t>繊維品（衣服、身の回り品を除く）</t>
    <rPh sb="0" eb="2">
      <t>センイ</t>
    </rPh>
    <rPh sb="2" eb="3">
      <t>ヒン</t>
    </rPh>
    <rPh sb="4" eb="6">
      <t>イフク</t>
    </rPh>
    <rPh sb="7" eb="8">
      <t>ミ</t>
    </rPh>
    <rPh sb="9" eb="10">
      <t>マワ</t>
    </rPh>
    <rPh sb="11" eb="12">
      <t>ヒン</t>
    </rPh>
    <rPh sb="13" eb="14">
      <t>ノゾ</t>
    </rPh>
    <phoneticPr fontId="7"/>
  </si>
  <si>
    <t>―各種商品―</t>
    <rPh sb="1" eb="3">
      <t>カクシュ</t>
    </rPh>
    <rPh sb="3" eb="5">
      <t>ショウヒン</t>
    </rPh>
    <phoneticPr fontId="7"/>
  </si>
  <si>
    <t>個人
事業所数</t>
    <rPh sb="0" eb="2">
      <t>コジン</t>
    </rPh>
    <rPh sb="3" eb="6">
      <t>ジギョウショ</t>
    </rPh>
    <rPh sb="6" eb="7">
      <t>スウ</t>
    </rPh>
    <phoneticPr fontId="7"/>
  </si>
  <si>
    <t>法人
事業所数</t>
    <rPh sb="0" eb="2">
      <t>ホウジン</t>
    </rPh>
    <rPh sb="3" eb="5">
      <t>ジギョウ</t>
    </rPh>
    <rPh sb="5" eb="6">
      <t>ショ</t>
    </rPh>
    <rPh sb="6" eb="7">
      <t>スウ</t>
    </rPh>
    <phoneticPr fontId="7"/>
  </si>
  <si>
    <t>　６３　卸売業の事業所数・従業者数</t>
    <rPh sb="4" eb="6">
      <t>オロシウ</t>
    </rPh>
    <phoneticPr fontId="7"/>
  </si>
  <si>
    <t>　（令和４年１２月３１日現在）行政経営課調　</t>
    <rPh sb="15" eb="17">
      <t>ギョウセイ</t>
    </rPh>
    <rPh sb="17" eb="19">
      <t>ケイエイ</t>
    </rPh>
    <phoneticPr fontId="7"/>
  </si>
  <si>
    <t>　単位：ｈａ　　　　　　　 　　　　　　（令和４年４月１日現在）県自然環境保全課調　</t>
    <rPh sb="21" eb="23">
      <t>レイワ</t>
    </rPh>
    <rPh sb="24" eb="25">
      <t>ネン</t>
    </rPh>
    <rPh sb="33" eb="35">
      <t>シゼン</t>
    </rPh>
    <rPh sb="35" eb="37">
      <t>カンキョウ</t>
    </rPh>
    <rPh sb="37" eb="39">
      <t>ホゼン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</si>
</sst>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Century"/>
      <family val="1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9" tint="-0.24997711111789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b/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</font>
    <font>
      <b/>
      <sz val="7"/>
      <color theme="1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7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5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6"/>
      <name val="ＭＳ 明朝"/>
      <family val="1"/>
      <charset val="128"/>
    </font>
    <font>
      <b/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/>
    <xf numFmtId="0" fontId="28" fillId="0" borderId="0"/>
  </cellStyleXfs>
  <cellXfs count="47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horizontal="distributed" vertical="center" wrapText="1"/>
      <protection hidden="1"/>
    </xf>
    <xf numFmtId="0" fontId="5" fillId="0" borderId="0" xfId="0" applyFont="1" applyBorder="1" applyAlignment="1" applyProtection="1">
      <alignment horizontal="distributed" vertical="center" wrapText="1"/>
      <protection hidden="1"/>
    </xf>
    <xf numFmtId="0" fontId="5" fillId="0" borderId="6" xfId="0" applyFont="1" applyBorder="1" applyAlignment="1" applyProtection="1">
      <alignment horizontal="distributed" vertical="center" wrapText="1"/>
      <protection hidden="1"/>
    </xf>
    <xf numFmtId="0" fontId="5" fillId="0" borderId="13" xfId="0" applyFont="1" applyBorder="1" applyAlignment="1" applyProtection="1">
      <alignment horizontal="distributed" vertical="center" wrapText="1"/>
      <protection hidden="1"/>
    </xf>
    <xf numFmtId="0" fontId="11" fillId="0" borderId="3" xfId="0" applyFont="1" applyBorder="1" applyAlignment="1" applyProtection="1">
      <alignment horizontal="distributed" vertical="center" wrapText="1"/>
      <protection hidden="1"/>
    </xf>
    <xf numFmtId="0" fontId="11" fillId="0" borderId="0" xfId="0" applyFont="1" applyBorder="1" applyAlignment="1" applyProtection="1">
      <alignment horizontal="distributed" vertical="center" wrapText="1"/>
      <protection hidden="1"/>
    </xf>
    <xf numFmtId="0" fontId="5" fillId="0" borderId="1" xfId="0" applyFont="1" applyBorder="1" applyAlignment="1" applyProtection="1">
      <alignment horizontal="distributed" vertical="center" wrapText="1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distributed" vertical="center" wrapText="1"/>
      <protection hidden="1"/>
    </xf>
    <xf numFmtId="38" fontId="11" fillId="0" borderId="3" xfId="5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distributed" vertical="center"/>
      <protection hidden="1"/>
    </xf>
    <xf numFmtId="0" fontId="4" fillId="0" borderId="3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distributed" vertical="center" wrapText="1"/>
      <protection hidden="1"/>
    </xf>
    <xf numFmtId="0" fontId="12" fillId="0" borderId="7" xfId="0" applyFont="1" applyBorder="1" applyAlignment="1" applyProtection="1">
      <alignment vertical="center"/>
      <protection hidden="1"/>
    </xf>
    <xf numFmtId="0" fontId="11" fillId="0" borderId="5" xfId="0" applyFont="1" applyBorder="1" applyAlignment="1" applyProtection="1">
      <alignment horizontal="distributed" vertical="center" wrapText="1"/>
      <protection hidden="1"/>
    </xf>
    <xf numFmtId="0" fontId="5" fillId="0" borderId="5" xfId="0" applyFont="1" applyBorder="1" applyAlignment="1" applyProtection="1">
      <alignment horizontal="distributed" vertical="center" wrapText="1"/>
      <protection hidden="1"/>
    </xf>
    <xf numFmtId="0" fontId="5" fillId="0" borderId="7" xfId="0" applyFont="1" applyBorder="1" applyAlignment="1" applyProtection="1">
      <alignment horizontal="distributed" vertical="center" wrapText="1"/>
      <protection hidden="1"/>
    </xf>
    <xf numFmtId="0" fontId="11" fillId="0" borderId="7" xfId="0" applyFont="1" applyBorder="1" applyAlignment="1" applyProtection="1">
      <alignment horizontal="distributed" vertical="center" wrapText="1"/>
      <protection hidden="1"/>
    </xf>
    <xf numFmtId="0" fontId="5" fillId="0" borderId="2" xfId="0" applyFont="1" applyBorder="1" applyAlignment="1" applyProtection="1">
      <alignment horizontal="distributed" vertical="center" wrapText="1"/>
      <protection hidden="1"/>
    </xf>
    <xf numFmtId="0" fontId="16" fillId="0" borderId="7" xfId="0" applyFont="1" applyBorder="1" applyAlignment="1" applyProtection="1">
      <alignment horizontal="distributed" vertical="center" wrapText="1"/>
      <protection hidden="1"/>
    </xf>
    <xf numFmtId="0" fontId="15" fillId="0" borderId="2" xfId="0" applyFont="1" applyBorder="1" applyAlignment="1" applyProtection="1">
      <alignment horizontal="distributed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3" fontId="13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1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3" fontId="13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13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3" fontId="11" fillId="0" borderId="12" xfId="0" applyNumberFormat="1" applyFont="1" applyBorder="1" applyAlignment="1" applyProtection="1">
      <alignment horizontal="right" vertical="center" wrapText="1" indent="1"/>
      <protection hidden="1"/>
    </xf>
    <xf numFmtId="3" fontId="11" fillId="0" borderId="0" xfId="0" applyNumberFormat="1" applyFont="1" applyBorder="1" applyAlignment="1" applyProtection="1">
      <alignment horizontal="right" vertical="center" wrapText="1" indent="1"/>
      <protection hidden="1"/>
    </xf>
    <xf numFmtId="3" fontId="11" fillId="0" borderId="10" xfId="0" applyNumberFormat="1" applyFont="1" applyBorder="1" applyAlignment="1" applyProtection="1">
      <alignment horizontal="right" vertical="center" wrapText="1" indent="1"/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right" vertical="center" wrapText="1" indent="1"/>
      <protection hidden="1"/>
    </xf>
    <xf numFmtId="0" fontId="6" fillId="0" borderId="0" xfId="0" applyFont="1" applyBorder="1" applyAlignment="1" applyProtection="1">
      <alignment horizontal="right" vertical="center" wrapText="1" inden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3" fontId="11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0" fontId="11" fillId="0" borderId="10" xfId="0" applyFont="1" applyFill="1" applyBorder="1" applyAlignment="1" applyProtection="1">
      <alignment horizontal="right" vertical="center" wrapText="1" indent="1"/>
      <protection hidden="1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3" fontId="11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11" fillId="0" borderId="11" xfId="0" applyFont="1" applyFill="1" applyBorder="1" applyAlignment="1" applyProtection="1">
      <alignment horizontal="right" vertical="center" wrapText="1" indent="1"/>
      <protection hidden="1"/>
    </xf>
    <xf numFmtId="0" fontId="8" fillId="0" borderId="0" xfId="0" applyFont="1" applyAlignment="1" applyProtection="1">
      <alignment horizontal="justify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0" borderId="6" xfId="2" applyFont="1" applyBorder="1" applyAlignment="1" applyProtection="1">
      <alignment horizontal="center" vertical="center" wrapText="1"/>
      <protection hidden="1"/>
    </xf>
    <xf numFmtId="0" fontId="11" fillId="0" borderId="12" xfId="2" applyFont="1" applyBorder="1" applyAlignment="1" applyProtection="1">
      <alignment horizontal="center" vertical="center" wrapText="1"/>
      <protection hidden="1"/>
    </xf>
    <xf numFmtId="0" fontId="11" fillId="0" borderId="7" xfId="2" applyFont="1" applyBorder="1" applyAlignment="1" applyProtection="1">
      <alignment horizontal="center" vertical="center" wrapText="1"/>
      <protection hidden="1"/>
    </xf>
    <xf numFmtId="0" fontId="11" fillId="0" borderId="11" xfId="2" applyFont="1" applyBorder="1" applyAlignment="1" applyProtection="1">
      <alignment horizontal="center" vertical="center" wrapText="1"/>
      <protection hidden="1"/>
    </xf>
    <xf numFmtId="0" fontId="11" fillId="0" borderId="8" xfId="2" applyFont="1" applyBorder="1" applyAlignment="1" applyProtection="1">
      <alignment horizontal="center" vertical="center" wrapText="1"/>
      <protection hidden="1"/>
    </xf>
    <xf numFmtId="0" fontId="11" fillId="0" borderId="14" xfId="2" applyFont="1" applyBorder="1" applyAlignment="1" applyProtection="1">
      <alignment horizontal="center" vertical="center" wrapText="1"/>
      <protection hidden="1"/>
    </xf>
    <xf numFmtId="0" fontId="11" fillId="0" borderId="8" xfId="2" applyFont="1" applyFill="1" applyBorder="1" applyAlignment="1" applyProtection="1">
      <alignment horizontal="center" vertical="center" wrapText="1"/>
      <protection hidden="1"/>
    </xf>
    <xf numFmtId="0" fontId="11" fillId="0" borderId="11" xfId="2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9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1" xfId="0" applyFont="1" applyBorder="1" applyAlignment="1" applyProtection="1">
      <alignment horizontal="right" vertical="center" wrapText="1"/>
      <protection hidden="1"/>
    </xf>
    <xf numFmtId="3" fontId="11" fillId="0" borderId="0" xfId="0" applyNumberFormat="1" applyFont="1" applyBorder="1" applyAlignment="1" applyProtection="1">
      <alignment horizontal="right" vertical="center" wrapText="1"/>
      <protection hidden="1"/>
    </xf>
    <xf numFmtId="3" fontId="11" fillId="0" borderId="1" xfId="0" applyNumberFormat="1" applyFont="1" applyBorder="1" applyAlignment="1" applyProtection="1">
      <alignment horizontal="right" vertical="center" wrapText="1"/>
      <protection hidden="1"/>
    </xf>
    <xf numFmtId="0" fontId="11" fillId="0" borderId="5" xfId="0" applyFont="1" applyBorder="1" applyAlignment="1" applyProtection="1">
      <alignment horizontal="right" vertical="center" wrapText="1"/>
      <protection hidden="1"/>
    </xf>
    <xf numFmtId="0" fontId="11" fillId="0" borderId="2" xfId="0" applyFont="1" applyBorder="1" applyAlignment="1" applyProtection="1">
      <alignment horizontal="right" vertical="center" wrapText="1"/>
      <protection hidden="1"/>
    </xf>
    <xf numFmtId="3" fontId="11" fillId="0" borderId="5" xfId="0" applyNumberFormat="1" applyFont="1" applyBorder="1" applyAlignment="1" applyProtection="1">
      <alignment horizontal="right" vertical="center" wrapText="1"/>
      <protection hidden="1"/>
    </xf>
    <xf numFmtId="3" fontId="11" fillId="0" borderId="2" xfId="0" applyNumberFormat="1" applyFont="1" applyBorder="1" applyAlignment="1" applyProtection="1">
      <alignment horizontal="right" vertical="center" wrapText="1"/>
      <protection hidden="1"/>
    </xf>
    <xf numFmtId="0" fontId="0" fillId="0" borderId="2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1" fillId="0" borderId="19" xfId="0" applyFont="1" applyBorder="1" applyAlignment="1" applyProtection="1">
      <alignment horizontal="distributed" wrapText="1"/>
      <protection hidden="1"/>
    </xf>
    <xf numFmtId="0" fontId="31" fillId="0" borderId="22" xfId="0" applyFont="1" applyBorder="1" applyAlignment="1" applyProtection="1">
      <alignment horizontal="distributed" wrapText="1"/>
      <protection hidden="1"/>
    </xf>
    <xf numFmtId="0" fontId="31" fillId="0" borderId="9" xfId="0" applyFont="1" applyBorder="1" applyAlignment="1" applyProtection="1">
      <alignment vertical="center" wrapText="1"/>
      <protection hidden="1"/>
    </xf>
    <xf numFmtId="0" fontId="31" fillId="0" borderId="20" xfId="0" applyFont="1" applyBorder="1" applyAlignment="1" applyProtection="1">
      <alignment horizontal="distributed" vertical="top" wrapText="1"/>
      <protection hidden="1"/>
    </xf>
    <xf numFmtId="0" fontId="31" fillId="0" borderId="23" xfId="0" applyFont="1" applyBorder="1" applyAlignment="1" applyProtection="1">
      <alignment horizontal="distributed" vertical="top" wrapText="1"/>
      <protection hidden="1"/>
    </xf>
    <xf numFmtId="0" fontId="31" fillId="0" borderId="2" xfId="0" applyFont="1" applyBorder="1" applyAlignment="1" applyProtection="1">
      <alignment vertical="center" wrapText="1"/>
      <protection hidden="1"/>
    </xf>
    <xf numFmtId="0" fontId="32" fillId="0" borderId="3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1" fillId="0" borderId="3" xfId="0" applyFont="1" applyBorder="1" applyAlignment="1" applyProtection="1">
      <alignment horizontal="right" vertical="center" wrapText="1"/>
      <protection hidden="1"/>
    </xf>
    <xf numFmtId="0" fontId="31" fillId="0" borderId="0" xfId="0" applyFont="1" applyBorder="1" applyAlignment="1" applyProtection="1">
      <alignment horizontal="right" vertical="center" wrapText="1"/>
      <protection hidden="1"/>
    </xf>
    <xf numFmtId="0" fontId="31" fillId="0" borderId="21" xfId="0" applyFont="1" applyBorder="1" applyAlignment="1" applyProtection="1">
      <alignment horizontal="right" vertical="center" wrapText="1"/>
      <protection hidden="1"/>
    </xf>
    <xf numFmtId="0" fontId="31" fillId="0" borderId="24" xfId="0" applyFont="1" applyBorder="1" applyAlignment="1" applyProtection="1">
      <alignment horizontal="right" vertical="center" wrapText="1"/>
      <protection hidden="1"/>
    </xf>
    <xf numFmtId="0" fontId="31" fillId="0" borderId="1" xfId="0" applyFont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horizontal="justify" vertical="center" wrapText="1"/>
      <protection hidden="1"/>
    </xf>
    <xf numFmtId="0" fontId="23" fillId="0" borderId="0" xfId="0" applyFont="1" applyBorder="1" applyAlignment="1" applyProtection="1">
      <alignment horizontal="distributed" vertical="center" wrapText="1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23" fillId="0" borderId="0" xfId="0" applyFont="1" applyBorder="1" applyAlignment="1" applyProtection="1">
      <alignment horizontal="right" vertical="center" wrapText="1"/>
      <protection hidden="1"/>
    </xf>
    <xf numFmtId="0" fontId="23" fillId="0" borderId="21" xfId="0" applyFont="1" applyBorder="1" applyAlignment="1" applyProtection="1">
      <alignment horizontal="right" vertical="center" wrapText="1"/>
      <protection hidden="1"/>
    </xf>
    <xf numFmtId="0" fontId="23" fillId="0" borderId="1" xfId="0" applyFont="1" applyBorder="1" applyAlignment="1" applyProtection="1">
      <alignment horizontal="right" vertical="center" wrapText="1"/>
      <protection hidden="1"/>
    </xf>
    <xf numFmtId="38" fontId="31" fillId="0" borderId="3" xfId="1" applyFont="1" applyBorder="1" applyAlignment="1" applyProtection="1">
      <alignment horizontal="right" vertical="center" wrapText="1"/>
      <protection hidden="1"/>
    </xf>
    <xf numFmtId="0" fontId="33" fillId="0" borderId="0" xfId="0" applyFont="1" applyBorder="1" applyAlignment="1" applyProtection="1">
      <alignment horizontal="distributed" vertical="center" wrapText="1"/>
      <protection hidden="1"/>
    </xf>
    <xf numFmtId="0" fontId="34" fillId="0" borderId="0" xfId="0" applyFont="1" applyBorder="1" applyAlignment="1" applyProtection="1">
      <alignment horizontal="distributed" vertical="center" wrapText="1"/>
      <protection hidden="1"/>
    </xf>
    <xf numFmtId="38" fontId="35" fillId="0" borderId="3" xfId="1" applyFont="1" applyBorder="1" applyAlignment="1" applyProtection="1">
      <alignment horizontal="right" vertical="center" wrapText="1"/>
      <protection hidden="1"/>
    </xf>
    <xf numFmtId="38" fontId="35" fillId="0" borderId="0" xfId="1" applyFont="1" applyBorder="1" applyAlignment="1" applyProtection="1">
      <alignment horizontal="right" vertical="center" wrapText="1"/>
      <protection hidden="1"/>
    </xf>
    <xf numFmtId="38" fontId="35" fillId="0" borderId="21" xfId="1" applyFont="1" applyBorder="1" applyAlignment="1" applyProtection="1">
      <alignment horizontal="right" vertical="center" wrapText="1"/>
      <protection hidden="1"/>
    </xf>
    <xf numFmtId="38" fontId="36" fillId="0" borderId="21" xfId="1" applyFont="1" applyBorder="1" applyAlignment="1" applyProtection="1">
      <alignment horizontal="right" vertical="center" wrapText="1"/>
      <protection hidden="1"/>
    </xf>
    <xf numFmtId="38" fontId="35" fillId="0" borderId="24" xfId="1" applyFont="1" applyBorder="1" applyAlignment="1" applyProtection="1">
      <alignment horizontal="right" vertical="center" wrapText="1"/>
      <protection hidden="1"/>
    </xf>
    <xf numFmtId="38" fontId="33" fillId="0" borderId="1" xfId="1" applyFont="1" applyBorder="1" applyAlignment="1" applyProtection="1">
      <alignment horizontal="right" vertical="center" wrapText="1"/>
      <protection hidden="1"/>
    </xf>
    <xf numFmtId="0" fontId="25" fillId="0" borderId="0" xfId="0" applyFont="1" applyBorder="1" applyAlignment="1" applyProtection="1">
      <alignment horizontal="distributed" vertical="center" wrapText="1"/>
      <protection hidden="1"/>
    </xf>
    <xf numFmtId="0" fontId="21" fillId="0" borderId="1" xfId="0" applyFont="1" applyBorder="1" applyAlignment="1" applyProtection="1">
      <alignment horizontal="justify" vertical="center" wrapText="1"/>
      <protection hidden="1"/>
    </xf>
    <xf numFmtId="38" fontId="13" fillId="0" borderId="0" xfId="1" applyFont="1" applyBorder="1" applyAlignment="1" applyProtection="1">
      <alignment horizontal="right" vertical="center" wrapText="1"/>
      <protection hidden="1"/>
    </xf>
    <xf numFmtId="38" fontId="13" fillId="0" borderId="21" xfId="1" applyFont="1" applyBorder="1" applyAlignment="1" applyProtection="1">
      <alignment horizontal="right" vertical="center" wrapText="1"/>
      <protection hidden="1"/>
    </xf>
    <xf numFmtId="38" fontId="25" fillId="0" borderId="1" xfId="1" applyFont="1" applyBorder="1" applyAlignment="1" applyProtection="1">
      <alignment horizontal="right" vertical="center" wrapText="1"/>
      <protection hidden="1"/>
    </xf>
    <xf numFmtId="38" fontId="5" fillId="0" borderId="0" xfId="1" applyFont="1" applyBorder="1" applyAlignment="1" applyProtection="1">
      <alignment horizontal="right" vertical="center" wrapText="1"/>
      <protection hidden="1"/>
    </xf>
    <xf numFmtId="38" fontId="5" fillId="0" borderId="21" xfId="1" applyFont="1" applyBorder="1" applyAlignment="1" applyProtection="1">
      <alignment horizontal="right" vertical="center" wrapText="1"/>
      <protection hidden="1"/>
    </xf>
    <xf numFmtId="38" fontId="23" fillId="0" borderId="1" xfId="1" applyFont="1" applyBorder="1" applyAlignment="1" applyProtection="1">
      <alignment horizontal="right" vertical="center" wrapText="1"/>
      <protection hidden="1"/>
    </xf>
    <xf numFmtId="38" fontId="37" fillId="0" borderId="3" xfId="1" applyFont="1" applyBorder="1" applyAlignment="1" applyProtection="1">
      <alignment horizontal="right" vertical="center" wrapText="1"/>
      <protection hidden="1"/>
    </xf>
    <xf numFmtId="38" fontId="37" fillId="0" borderId="0" xfId="1" applyFont="1" applyBorder="1" applyAlignment="1" applyProtection="1">
      <alignment horizontal="right" vertical="center" wrapText="1"/>
      <protection hidden="1"/>
    </xf>
    <xf numFmtId="38" fontId="37" fillId="0" borderId="21" xfId="1" applyFont="1" applyBorder="1" applyAlignment="1" applyProtection="1">
      <alignment horizontal="right" vertical="center" wrapText="1"/>
      <protection hidden="1"/>
    </xf>
    <xf numFmtId="38" fontId="37" fillId="0" borderId="24" xfId="1" applyFont="1" applyBorder="1" applyAlignment="1" applyProtection="1">
      <alignment horizontal="right" vertical="center" wrapText="1"/>
      <protection hidden="1"/>
    </xf>
    <xf numFmtId="38" fontId="31" fillId="0" borderId="1" xfId="1" applyFont="1" applyBorder="1" applyAlignment="1" applyProtection="1">
      <alignment horizontal="right" vertical="center" wrapText="1"/>
      <protection hidden="1"/>
    </xf>
    <xf numFmtId="0" fontId="19" fillId="0" borderId="0" xfId="0" applyFont="1" applyBorder="1" applyAlignment="1" applyProtection="1">
      <alignment horizontal="distributed" vertical="center" wrapText="1"/>
      <protection hidden="1"/>
    </xf>
    <xf numFmtId="0" fontId="31" fillId="0" borderId="0" xfId="0" applyFont="1" applyBorder="1" applyAlignment="1" applyProtection="1">
      <alignment horizontal="distributed" vertical="center" wrapText="1"/>
      <protection hidden="1"/>
    </xf>
    <xf numFmtId="0" fontId="37" fillId="0" borderId="3" xfId="0" quotePrefix="1" applyNumberFormat="1" applyFont="1" applyBorder="1" applyAlignment="1" applyProtection="1">
      <alignment vertical="center"/>
      <protection hidden="1"/>
    </xf>
    <xf numFmtId="0" fontId="37" fillId="0" borderId="0" xfId="0" quotePrefix="1" applyNumberFormat="1" applyFont="1" applyBorder="1" applyAlignment="1" applyProtection="1">
      <alignment vertical="center"/>
      <protection hidden="1"/>
    </xf>
    <xf numFmtId="0" fontId="37" fillId="0" borderId="21" xfId="0" quotePrefix="1" applyNumberFormat="1" applyFont="1" applyBorder="1" applyAlignment="1" applyProtection="1">
      <alignment vertical="center"/>
      <protection hidden="1"/>
    </xf>
    <xf numFmtId="0" fontId="37" fillId="0" borderId="24" xfId="0" quotePrefix="1" applyNumberFormat="1" applyFont="1" applyBorder="1" applyAlignment="1" applyProtection="1">
      <alignment vertical="center"/>
      <protection hidden="1"/>
    </xf>
    <xf numFmtId="0" fontId="37" fillId="0" borderId="21" xfId="0" quotePrefix="1" applyNumberFormat="1" applyFont="1" applyBorder="1" applyAlignment="1" applyProtection="1">
      <alignment horizontal="right" vertical="center"/>
      <protection hidden="1"/>
    </xf>
    <xf numFmtId="0" fontId="31" fillId="0" borderId="1" xfId="0" quotePrefix="1" applyNumberFormat="1" applyFont="1" applyBorder="1" applyAlignment="1" applyProtection="1">
      <alignment vertical="center"/>
      <protection hidden="1"/>
    </xf>
    <xf numFmtId="0" fontId="5" fillId="0" borderId="0" xfId="0" quotePrefix="1" applyNumberFormat="1" applyFont="1" applyBorder="1" applyAlignment="1" applyProtection="1">
      <alignment vertical="center"/>
      <protection hidden="1"/>
    </xf>
    <xf numFmtId="0" fontId="5" fillId="0" borderId="21" xfId="0" quotePrefix="1" applyNumberFormat="1" applyFont="1" applyBorder="1" applyAlignment="1" applyProtection="1">
      <alignment vertical="center"/>
      <protection hidden="1"/>
    </xf>
    <xf numFmtId="0" fontId="23" fillId="0" borderId="1" xfId="0" quotePrefix="1" applyNumberFormat="1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distributed" vertical="center" shrinkToFit="1"/>
      <protection hidden="1"/>
    </xf>
    <xf numFmtId="38" fontId="37" fillId="0" borderId="21" xfId="1" applyFont="1" applyBorder="1" applyAlignment="1" applyProtection="1">
      <alignment vertical="center" wrapTex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49" fontId="35" fillId="0" borderId="0" xfId="0" applyNumberFormat="1" applyFont="1" applyBorder="1" applyAlignment="1" applyProtection="1">
      <alignment horizontal="center" vertical="center" shrinkToFit="1"/>
      <protection hidden="1"/>
    </xf>
    <xf numFmtId="49" fontId="13" fillId="0" borderId="0" xfId="0" applyNumberFormat="1" applyFont="1" applyBorder="1" applyAlignment="1" applyProtection="1">
      <alignment horizontal="center" vertical="center" shrinkToFit="1"/>
      <protection hidden="1"/>
    </xf>
    <xf numFmtId="49" fontId="34" fillId="0" borderId="0" xfId="0" applyNumberFormat="1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distributed" vertical="center" wrapText="1"/>
      <protection hidden="1"/>
    </xf>
    <xf numFmtId="49" fontId="33" fillId="0" borderId="0" xfId="0" applyNumberFormat="1" applyFont="1" applyBorder="1" applyAlignment="1" applyProtection="1">
      <alignment horizontal="distributed" vertical="center" shrinkToFit="1"/>
      <protection hidden="1"/>
    </xf>
    <xf numFmtId="49" fontId="25" fillId="0" borderId="0" xfId="0" applyNumberFormat="1" applyFont="1" applyBorder="1" applyAlignment="1" applyProtection="1">
      <alignment horizontal="distributed" vertical="center" shrinkToFit="1"/>
      <protection hidden="1"/>
    </xf>
    <xf numFmtId="49" fontId="33" fillId="0" borderId="0" xfId="0" applyNumberFormat="1" applyFont="1" applyBorder="1" applyAlignment="1" applyProtection="1">
      <alignment horizontal="distributed" vertical="center" wrapText="1"/>
      <protection hidden="1"/>
    </xf>
    <xf numFmtId="49" fontId="25" fillId="0" borderId="0" xfId="0" applyNumberFormat="1" applyFont="1" applyBorder="1" applyAlignment="1" applyProtection="1">
      <alignment horizontal="distributed" vertical="center" wrapText="1"/>
      <protection hidden="1"/>
    </xf>
    <xf numFmtId="0" fontId="31" fillId="0" borderId="3" xfId="0" applyFont="1" applyBorder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23" fillId="0" borderId="3" xfId="0" applyFont="1" applyBorder="1" applyAlignment="1" applyProtection="1">
      <alignment vertical="center" shrinkToFit="1"/>
      <protection hidden="1"/>
    </xf>
    <xf numFmtId="0" fontId="23" fillId="0" borderId="0" xfId="0" applyFont="1" applyBorder="1" applyAlignment="1" applyProtection="1">
      <alignment vertical="center" shrinkToFit="1"/>
      <protection hidden="1"/>
    </xf>
    <xf numFmtId="38" fontId="5" fillId="0" borderId="3" xfId="1" applyFont="1" applyBorder="1" applyAlignment="1" applyProtection="1">
      <alignment horizontal="right" vertical="center" wrapText="1"/>
      <protection hidden="1"/>
    </xf>
    <xf numFmtId="0" fontId="31" fillId="0" borderId="1" xfId="0" applyFont="1" applyBorder="1" applyAlignment="1" applyProtection="1">
      <alignment vertical="center" shrinkToFit="1"/>
      <protection hidden="1"/>
    </xf>
    <xf numFmtId="0" fontId="24" fillId="0" borderId="3" xfId="0" applyFont="1" applyBorder="1" applyAlignment="1" applyProtection="1">
      <alignment vertical="center"/>
      <protection hidden="1"/>
    </xf>
    <xf numFmtId="0" fontId="23" fillId="0" borderId="3" xfId="0" applyFont="1" applyBorder="1" applyAlignment="1" applyProtection="1">
      <alignment horizontal="right" vertical="center" wrapText="1"/>
      <protection hidden="1"/>
    </xf>
    <xf numFmtId="0" fontId="23" fillId="0" borderId="3" xfId="0" applyFont="1" applyBorder="1" applyAlignment="1" applyProtection="1">
      <alignment horizontal="distributed" vertical="center" wrapText="1"/>
      <protection hidden="1"/>
    </xf>
    <xf numFmtId="0" fontId="39" fillId="0" borderId="0" xfId="0" applyFont="1" applyBorder="1" applyAlignment="1" applyProtection="1">
      <alignment horizontal="distributed" vertical="center" wrapText="1"/>
      <protection hidden="1"/>
    </xf>
    <xf numFmtId="38" fontId="37" fillId="0" borderId="3" xfId="1" applyFont="1" applyBorder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horizontal="center" vertical="center" shrinkToFit="1"/>
      <protection hidden="1"/>
    </xf>
    <xf numFmtId="0" fontId="23" fillId="0" borderId="3" xfId="0" applyFont="1" applyBorder="1" applyAlignment="1" applyProtection="1">
      <alignment horizontal="center" vertical="center" shrinkToFit="1"/>
      <protection hidden="1"/>
    </xf>
    <xf numFmtId="0" fontId="23" fillId="0" borderId="1" xfId="0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distributed" vertical="center" wrapText="1"/>
      <protection hidden="1"/>
    </xf>
    <xf numFmtId="0" fontId="40" fillId="0" borderId="3" xfId="0" applyFont="1" applyBorder="1" applyAlignment="1" applyProtection="1">
      <alignment vertical="center"/>
      <protection hidden="1"/>
    </xf>
    <xf numFmtId="0" fontId="40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40" fillId="0" borderId="7" xfId="0" applyFont="1" applyBorder="1" applyAlignment="1" applyProtection="1">
      <alignment vertical="center"/>
      <protection hidden="1"/>
    </xf>
    <xf numFmtId="0" fontId="40" fillId="0" borderId="5" xfId="0" applyFont="1" applyBorder="1" applyAlignment="1" applyProtection="1">
      <alignment vertical="center"/>
      <protection hidden="1"/>
    </xf>
    <xf numFmtId="0" fontId="40" fillId="0" borderId="23" xfId="0" applyFont="1" applyBorder="1" applyAlignment="1" applyProtection="1">
      <alignment vertical="center"/>
      <protection hidden="1"/>
    </xf>
    <xf numFmtId="0" fontId="40" fillId="0" borderId="2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22" fillId="0" borderId="5" xfId="0" applyFont="1" applyBorder="1" applyAlignment="1" applyProtection="1">
      <alignment vertical="center"/>
      <protection hidden="1"/>
    </xf>
    <xf numFmtId="38" fontId="5" fillId="0" borderId="7" xfId="1" applyFont="1" applyBorder="1" applyAlignment="1" applyProtection="1">
      <alignment horizontal="right" vertical="center" wrapText="1"/>
      <protection hidden="1"/>
    </xf>
    <xf numFmtId="38" fontId="5" fillId="0" borderId="5" xfId="1" applyFont="1" applyBorder="1" applyAlignment="1" applyProtection="1">
      <alignment horizontal="right" vertical="center" wrapText="1"/>
      <protection hidden="1"/>
    </xf>
    <xf numFmtId="38" fontId="5" fillId="0" borderId="20" xfId="1" applyFont="1" applyBorder="1" applyAlignment="1" applyProtection="1">
      <alignment horizontal="right" vertical="center" wrapText="1"/>
      <protection hidden="1"/>
    </xf>
    <xf numFmtId="0" fontId="24" fillId="0" borderId="2" xfId="0" applyFont="1" applyBorder="1" applyAlignment="1" applyProtection="1">
      <alignment vertical="center"/>
      <protection hidden="1"/>
    </xf>
    <xf numFmtId="0" fontId="31" fillId="0" borderId="13" xfId="0" applyFont="1" applyBorder="1" applyAlignment="1" applyProtection="1">
      <alignment horizontal="distributed" wrapText="1"/>
      <protection hidden="1"/>
    </xf>
    <xf numFmtId="0" fontId="31" fillId="0" borderId="9" xfId="0" applyFont="1" applyBorder="1" applyAlignment="1" applyProtection="1">
      <alignment horizontal="distributed" wrapText="1"/>
      <protection hidden="1"/>
    </xf>
    <xf numFmtId="0" fontId="31" fillId="0" borderId="5" xfId="0" applyFont="1" applyBorder="1" applyAlignment="1" applyProtection="1">
      <alignment horizontal="distributed" vertical="top" wrapText="1"/>
      <protection hidden="1"/>
    </xf>
    <xf numFmtId="0" fontId="31" fillId="0" borderId="2" xfId="0" applyFont="1" applyBorder="1" applyAlignment="1" applyProtection="1">
      <alignment horizontal="distributed" vertical="top" wrapText="1"/>
      <protection hidden="1"/>
    </xf>
    <xf numFmtId="0" fontId="6" fillId="0" borderId="6" xfId="0" applyFont="1" applyBorder="1" applyAlignment="1" applyProtection="1">
      <alignment horizontal="right" vertical="center" wrapText="1"/>
      <protection hidden="1"/>
    </xf>
    <xf numFmtId="0" fontId="6" fillId="0" borderId="19" xfId="0" applyFont="1" applyBorder="1" applyAlignment="1" applyProtection="1">
      <alignment horizontal="right" vertical="center" wrapText="1"/>
      <protection hidden="1"/>
    </xf>
    <xf numFmtId="0" fontId="6" fillId="0" borderId="24" xfId="0" applyFont="1" applyBorder="1" applyAlignment="1" applyProtection="1">
      <alignment horizontal="right" vertical="center" wrapText="1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38" fontId="13" fillId="0" borderId="3" xfId="1" applyFont="1" applyBorder="1" applyAlignment="1" applyProtection="1">
      <alignment horizontal="right" vertical="center" wrapText="1"/>
      <protection hidden="1"/>
    </xf>
    <xf numFmtId="38" fontId="13" fillId="0" borderId="24" xfId="1" applyFont="1" applyBorder="1" applyAlignment="1" applyProtection="1">
      <alignment horizontal="right" vertical="center" wrapText="1"/>
      <protection hidden="1"/>
    </xf>
    <xf numFmtId="176" fontId="23" fillId="0" borderId="1" xfId="0" applyNumberFormat="1" applyFont="1" applyBorder="1" applyAlignment="1" applyProtection="1">
      <alignment horizontal="right" vertical="center" wrapText="1"/>
      <protection hidden="1"/>
    </xf>
    <xf numFmtId="0" fontId="23" fillId="0" borderId="3" xfId="0" applyFont="1" applyBorder="1" applyAlignment="1" applyProtection="1">
      <alignment horizontal="justify" vertical="center" wrapText="1"/>
      <protection hidden="1"/>
    </xf>
    <xf numFmtId="0" fontId="25" fillId="0" borderId="1" xfId="0" applyFont="1" applyBorder="1" applyAlignment="1" applyProtection="1">
      <alignment horizontal="justify" vertical="center" wrapText="1"/>
      <protection hidden="1"/>
    </xf>
    <xf numFmtId="38" fontId="13" fillId="0" borderId="0" xfId="0" applyNumberFormat="1" applyFont="1" applyBorder="1" applyAlignment="1" applyProtection="1">
      <alignment vertical="center"/>
      <protection hidden="1"/>
    </xf>
    <xf numFmtId="38" fontId="13" fillId="0" borderId="21" xfId="0" applyNumberFormat="1" applyFont="1" applyBorder="1" applyAlignment="1" applyProtection="1">
      <alignment vertical="center"/>
      <protection hidden="1"/>
    </xf>
    <xf numFmtId="38" fontId="13" fillId="0" borderId="24" xfId="0" applyNumberFormat="1" applyFont="1" applyBorder="1" applyAlignment="1" applyProtection="1">
      <alignment vertical="center"/>
      <protection hidden="1"/>
    </xf>
    <xf numFmtId="38" fontId="25" fillId="0" borderId="1" xfId="0" applyNumberFormat="1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38" fontId="5" fillId="0" borderId="24" xfId="1" applyFont="1" applyBorder="1" applyAlignment="1" applyProtection="1">
      <alignment horizontal="right" vertical="center" wrapText="1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38" fontId="5" fillId="0" borderId="21" xfId="1" applyFont="1" applyBorder="1" applyAlignment="1" applyProtection="1">
      <alignment horizontal="right" vertical="center"/>
      <protection hidden="1"/>
    </xf>
    <xf numFmtId="0" fontId="5" fillId="0" borderId="24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38" fontId="5" fillId="0" borderId="3" xfId="1" applyFont="1" applyBorder="1" applyAlignment="1" applyProtection="1">
      <alignment horizontal="right" vertical="center"/>
      <protection hidden="1"/>
    </xf>
    <xf numFmtId="0" fontId="44" fillId="0" borderId="1" xfId="0" applyFont="1" applyBorder="1" applyAlignment="1" applyProtection="1">
      <alignment vertical="center"/>
      <protection hidden="1"/>
    </xf>
    <xf numFmtId="38" fontId="5" fillId="0" borderId="0" xfId="1" applyFont="1" applyBorder="1" applyAlignment="1" applyProtection="1">
      <alignment horizontal="right" vertical="center"/>
      <protection hidden="1"/>
    </xf>
    <xf numFmtId="38" fontId="13" fillId="0" borderId="0" xfId="1" applyFont="1" applyBorder="1" applyAlignment="1" applyProtection="1">
      <alignment vertical="center"/>
      <protection hidden="1"/>
    </xf>
    <xf numFmtId="38" fontId="13" fillId="0" borderId="24" xfId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distributed" vertical="center" shrinkToFit="1"/>
      <protection hidden="1"/>
    </xf>
    <xf numFmtId="38" fontId="5" fillId="0" borderId="0" xfId="1" applyFont="1" applyBorder="1" applyAlignment="1" applyProtection="1">
      <alignment vertical="center"/>
      <protection hidden="1"/>
    </xf>
    <xf numFmtId="38" fontId="5" fillId="0" borderId="24" xfId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vertical="center"/>
      <protection hidden="1"/>
    </xf>
    <xf numFmtId="38" fontId="13" fillId="0" borderId="21" xfId="1" applyFont="1" applyBorder="1" applyAlignment="1" applyProtection="1">
      <alignment vertical="center"/>
      <protection hidden="1"/>
    </xf>
    <xf numFmtId="38" fontId="5" fillId="0" borderId="21" xfId="1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horizontal="distributed" vertical="center" wrapText="1"/>
      <protection hidden="1"/>
    </xf>
    <xf numFmtId="0" fontId="32" fillId="0" borderId="7" xfId="0" applyFont="1" applyBorder="1" applyAlignment="1" applyProtection="1">
      <alignment vertical="center"/>
      <protection hidden="1"/>
    </xf>
    <xf numFmtId="0" fontId="31" fillId="0" borderId="5" xfId="0" applyFont="1" applyBorder="1" applyAlignment="1" applyProtection="1">
      <alignment horizontal="distributed" vertical="center" wrapText="1"/>
      <protection hidden="1"/>
    </xf>
    <xf numFmtId="38" fontId="5" fillId="0" borderId="23" xfId="1" applyFont="1" applyBorder="1" applyAlignment="1" applyProtection="1">
      <alignment horizontal="right" vertical="center" wrapText="1"/>
      <protection hidden="1"/>
    </xf>
    <xf numFmtId="0" fontId="23" fillId="0" borderId="7" xfId="0" applyFont="1" applyBorder="1" applyAlignment="1" applyProtection="1">
      <alignment horizontal="justify" vertical="center" wrapText="1"/>
      <protection hidden="1"/>
    </xf>
    <xf numFmtId="38" fontId="5" fillId="0" borderId="3" xfId="1" applyFont="1" applyBorder="1" applyAlignment="1" applyProtection="1">
      <alignment vertical="center"/>
      <protection hidden="1"/>
    </xf>
    <xf numFmtId="38" fontId="31" fillId="0" borderId="0" xfId="1" applyFont="1" applyBorder="1" applyAlignment="1" applyProtection="1">
      <alignment horizontal="right" vertical="center" wrapText="1"/>
      <protection hidden="1"/>
    </xf>
    <xf numFmtId="0" fontId="25" fillId="0" borderId="3" xfId="0" applyFont="1" applyBorder="1" applyAlignment="1" applyProtection="1">
      <alignment horizontal="distributed" vertical="center" wrapText="1"/>
      <protection hidden="1"/>
    </xf>
    <xf numFmtId="38" fontId="13" fillId="0" borderId="3" xfId="1" applyFont="1" applyBorder="1" applyAlignment="1" applyProtection="1">
      <alignment vertical="center"/>
      <protection hidden="1"/>
    </xf>
    <xf numFmtId="0" fontId="19" fillId="0" borderId="3" xfId="0" applyFont="1" applyBorder="1" applyAlignment="1" applyProtection="1">
      <alignment horizontal="distributed" vertical="center" wrapText="1"/>
      <protection hidden="1"/>
    </xf>
    <xf numFmtId="0" fontId="31" fillId="0" borderId="0" xfId="0" applyFont="1" applyBorder="1" applyAlignment="1" applyProtection="1">
      <alignment vertical="center" shrinkToFit="1"/>
      <protection hidden="1"/>
    </xf>
    <xf numFmtId="38" fontId="13" fillId="0" borderId="21" xfId="1" applyFont="1" applyBorder="1" applyAlignment="1" applyProtection="1">
      <alignment horizontal="right" vertical="center"/>
      <protection hidden="1"/>
    </xf>
    <xf numFmtId="0" fontId="23" fillId="0" borderId="1" xfId="0" applyFont="1" applyBorder="1" applyAlignment="1" applyProtection="1">
      <alignment vertical="center" shrinkToFit="1"/>
      <protection hidden="1"/>
    </xf>
    <xf numFmtId="38" fontId="33" fillId="0" borderId="0" xfId="1" applyFont="1" applyBorder="1" applyAlignment="1" applyProtection="1">
      <alignment horizontal="right" vertical="center" wrapText="1"/>
      <protection hidden="1"/>
    </xf>
    <xf numFmtId="0" fontId="23" fillId="0" borderId="1" xfId="0" applyFont="1" applyBorder="1" applyAlignment="1" applyProtection="1">
      <alignment horizontal="distributed" vertical="center" wrapText="1"/>
      <protection hidden="1"/>
    </xf>
    <xf numFmtId="0" fontId="24" fillId="0" borderId="7" xfId="0" applyFont="1" applyBorder="1" applyAlignment="1" applyProtection="1">
      <alignment vertical="center"/>
      <protection hidden="1"/>
    </xf>
    <xf numFmtId="0" fontId="23" fillId="0" borderId="7" xfId="0" applyFont="1" applyBorder="1" applyAlignment="1" applyProtection="1">
      <alignment horizontal="distributed" vertical="center" wrapText="1"/>
      <protection hidden="1"/>
    </xf>
    <xf numFmtId="0" fontId="23" fillId="0" borderId="2" xfId="0" applyFont="1" applyBorder="1" applyAlignment="1" applyProtection="1">
      <alignment horizontal="distributed" vertical="center" wrapTex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vertical="center"/>
      <protection hidden="1"/>
    </xf>
    <xf numFmtId="0" fontId="42" fillId="0" borderId="13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38" fontId="23" fillId="0" borderId="0" xfId="1" applyFont="1" applyBorder="1" applyAlignment="1" applyProtection="1">
      <alignment horizontal="right" vertical="center" wrapText="1"/>
      <protection hidden="1"/>
    </xf>
    <xf numFmtId="38" fontId="31" fillId="0" borderId="0" xfId="1" applyFont="1" applyBorder="1" applyAlignment="1" applyProtection="1">
      <alignment vertical="center" wrapText="1"/>
      <protection hidden="1"/>
    </xf>
    <xf numFmtId="38" fontId="25" fillId="0" borderId="0" xfId="1" applyFont="1" applyBorder="1" applyAlignment="1" applyProtection="1">
      <alignment horizontal="right" vertical="center" wrapText="1"/>
      <protection hidden="1"/>
    </xf>
    <xf numFmtId="0" fontId="25" fillId="0" borderId="0" xfId="0" applyFont="1" applyBorder="1" applyAlignment="1" applyProtection="1">
      <alignment horizontal="justify" vertical="center" wrapText="1"/>
      <protection hidden="1"/>
    </xf>
    <xf numFmtId="0" fontId="23" fillId="0" borderId="0" xfId="0" applyFont="1" applyBorder="1" applyAlignment="1" applyProtection="1">
      <alignment horizontal="justify" vertical="center" wrapText="1"/>
      <protection hidden="1"/>
    </xf>
    <xf numFmtId="0" fontId="32" fillId="0" borderId="5" xfId="0" applyFont="1" applyBorder="1" applyAlignment="1" applyProtection="1">
      <alignment vertical="center"/>
      <protection hidden="1"/>
    </xf>
    <xf numFmtId="0" fontId="3" fillId="0" borderId="0" xfId="12" applyFont="1" applyAlignment="1" applyProtection="1">
      <alignment vertical="center"/>
      <protection hidden="1"/>
    </xf>
    <xf numFmtId="0" fontId="1" fillId="0" borderId="0" xfId="12" applyBorder="1" applyAlignment="1" applyProtection="1">
      <alignment vertical="center"/>
      <protection hidden="1"/>
    </xf>
    <xf numFmtId="0" fontId="1" fillId="0" borderId="0" xfId="12" applyAlignment="1" applyProtection="1">
      <alignment vertical="center"/>
      <protection hidden="1"/>
    </xf>
    <xf numFmtId="0" fontId="4" fillId="0" borderId="0" xfId="12" applyFont="1" applyAlignment="1" applyProtection="1">
      <alignment vertical="center"/>
      <protection hidden="1"/>
    </xf>
    <xf numFmtId="0" fontId="5" fillId="0" borderId="10" xfId="3" applyFont="1" applyFill="1" applyBorder="1" applyAlignment="1" applyProtection="1">
      <alignment horizontal="right" vertical="center" wrapText="1"/>
      <protection hidden="1"/>
    </xf>
    <xf numFmtId="0" fontId="5" fillId="0" borderId="3" xfId="3" applyFont="1" applyFill="1" applyBorder="1" applyAlignment="1" applyProtection="1">
      <alignment horizontal="right" vertical="center" wrapText="1"/>
      <protection hidden="1"/>
    </xf>
    <xf numFmtId="0" fontId="5" fillId="0" borderId="0" xfId="3" applyFont="1" applyFill="1" applyBorder="1" applyAlignment="1" applyProtection="1">
      <alignment horizontal="right" vertical="center" wrapText="1"/>
      <protection hidden="1"/>
    </xf>
    <xf numFmtId="3" fontId="5" fillId="0" borderId="3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0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15" xfId="3" applyNumberFormat="1" applyFont="1" applyFill="1" applyBorder="1" applyAlignment="1" applyProtection="1">
      <alignment horizontal="right" vertical="center" wrapText="1"/>
      <protection hidden="1"/>
    </xf>
    <xf numFmtId="3" fontId="29" fillId="0" borderId="3" xfId="13" applyNumberFormat="1" applyFont="1" applyFill="1" applyBorder="1" applyAlignment="1" applyProtection="1">
      <alignment horizontal="right" vertical="center" wrapText="1"/>
      <protection hidden="1"/>
    </xf>
    <xf numFmtId="3" fontId="5" fillId="0" borderId="1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12" applyBorder="1" applyAlignment="1" applyProtection="1">
      <alignment vertical="center"/>
      <protection hidden="1"/>
    </xf>
    <xf numFmtId="38" fontId="5" fillId="0" borderId="3" xfId="1" applyFont="1" applyFill="1" applyBorder="1" applyAlignment="1" applyProtection="1">
      <alignment horizontal="right" vertical="center" wrapText="1"/>
      <protection hidden="1"/>
    </xf>
    <xf numFmtId="3" fontId="5" fillId="0" borderId="26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3" xfId="13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3" applyFont="1" applyFill="1" applyBorder="1" applyAlignment="1" applyProtection="1">
      <alignment horizontal="right" vertical="center" wrapText="1"/>
      <protection hidden="1"/>
    </xf>
    <xf numFmtId="0" fontId="5" fillId="0" borderId="7" xfId="3" applyFont="1" applyFill="1" applyBorder="1" applyAlignment="1" applyProtection="1">
      <alignment horizontal="right" vertical="center" wrapText="1"/>
      <protection hidden="1"/>
    </xf>
    <xf numFmtId="0" fontId="5" fillId="0" borderId="5" xfId="3" applyFont="1" applyFill="1" applyBorder="1" applyAlignment="1" applyProtection="1">
      <alignment horizontal="right" vertical="center" wrapText="1"/>
      <protection hidden="1"/>
    </xf>
    <xf numFmtId="3" fontId="5" fillId="0" borderId="7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5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25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16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2" xfId="3" applyNumberFormat="1" applyFont="1" applyFill="1" applyBorder="1" applyAlignment="1" applyProtection="1">
      <alignment horizontal="right" vertical="center" wrapText="1"/>
      <protection hidden="1"/>
    </xf>
    <xf numFmtId="3" fontId="5" fillId="0" borderId="7" xfId="13" applyNumberFormat="1" applyFont="1" applyFill="1" applyBorder="1" applyAlignment="1" applyProtection="1">
      <alignment horizontal="right" vertical="center" wrapText="1"/>
      <protection hidden="1"/>
    </xf>
    <xf numFmtId="38" fontId="5" fillId="0" borderId="7" xfId="1" applyFont="1" applyFill="1" applyBorder="1" applyAlignment="1" applyProtection="1">
      <alignment horizontal="right" vertical="center" wrapText="1"/>
      <protection hidden="1"/>
    </xf>
    <xf numFmtId="0" fontId="1" fillId="0" borderId="2" xfId="12" applyBorder="1" applyAlignment="1" applyProtection="1">
      <alignment vertical="center"/>
      <protection hidden="1"/>
    </xf>
    <xf numFmtId="0" fontId="8" fillId="0" borderId="0" xfId="12" applyFont="1" applyBorder="1" applyAlignment="1" applyProtection="1">
      <alignment horizontal="left" vertical="center"/>
      <protection hidden="1"/>
    </xf>
    <xf numFmtId="0" fontId="8" fillId="0" borderId="0" xfId="12" applyFont="1" applyAlignment="1" applyProtection="1">
      <alignment horizontal="left" vertical="center"/>
      <protection hidden="1"/>
    </xf>
    <xf numFmtId="0" fontId="8" fillId="0" borderId="0" xfId="12" applyFont="1" applyAlignment="1" applyProtection="1">
      <alignment vertical="center"/>
      <protection hidden="1"/>
    </xf>
    <xf numFmtId="0" fontId="41" fillId="0" borderId="0" xfId="12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justify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3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right" vertical="center" wrapText="1"/>
      <protection hidden="1"/>
    </xf>
    <xf numFmtId="0" fontId="5" fillId="0" borderId="5" xfId="0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3" fontId="5" fillId="0" borderId="7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3" fontId="8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12" xfId="0" applyFont="1" applyBorder="1" applyAlignment="1" applyProtection="1">
      <alignment horizontal="right" vertical="center" wrapText="1"/>
      <protection hidden="1"/>
    </xf>
    <xf numFmtId="0" fontId="5" fillId="0" borderId="9" xfId="0" applyFont="1" applyBorder="1" applyAlignment="1" applyProtection="1">
      <alignment horizontal="right" vertical="center" wrapText="1"/>
      <protection hidden="1"/>
    </xf>
    <xf numFmtId="3" fontId="5" fillId="0" borderId="0" xfId="0" applyNumberFormat="1" applyFont="1" applyBorder="1" applyAlignment="1" applyProtection="1">
      <alignment horizontal="right" vertical="center" wrapText="1"/>
      <protection hidden="1"/>
    </xf>
    <xf numFmtId="3" fontId="5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3" fontId="5" fillId="0" borderId="5" xfId="0" applyNumberFormat="1" applyFont="1" applyBorder="1" applyAlignment="1" applyProtection="1">
      <alignment horizontal="right" vertical="center" wrapText="1"/>
      <protection hidden="1"/>
    </xf>
    <xf numFmtId="3" fontId="5" fillId="0" borderId="2" xfId="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38" fontId="5" fillId="0" borderId="1" xfId="1" applyFont="1" applyBorder="1" applyAlignment="1" applyProtection="1">
      <alignment horizontal="right" vertical="center" wrapText="1"/>
      <protection hidden="1"/>
    </xf>
    <xf numFmtId="38" fontId="5" fillId="0" borderId="6" xfId="1" applyFont="1" applyFill="1" applyBorder="1" applyAlignment="1" applyProtection="1">
      <alignment horizontal="right" vertical="center" wrapText="1"/>
      <protection hidden="1"/>
    </xf>
    <xf numFmtId="38" fontId="5" fillId="0" borderId="2" xfId="1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11" fillId="0" borderId="6" xfId="0" applyFont="1" applyBorder="1" applyAlignment="1" applyProtection="1">
      <alignment vertical="center" wrapText="1"/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11" fillId="0" borderId="3" xfId="0" applyFont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horizontal="right" vertical="center"/>
      <protection hidden="1"/>
    </xf>
    <xf numFmtId="3" fontId="11" fillId="0" borderId="3" xfId="0" applyNumberFormat="1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distributed" vertical="center" wrapText="1"/>
      <protection hidden="1"/>
    </xf>
    <xf numFmtId="38" fontId="11" fillId="0" borderId="3" xfId="5" applyFont="1" applyBorder="1" applyAlignment="1" applyProtection="1">
      <protection hidden="1"/>
    </xf>
    <xf numFmtId="38" fontId="11" fillId="0" borderId="1" xfId="5" applyFont="1" applyBorder="1" applyAlignment="1" applyProtection="1">
      <protection hidden="1"/>
    </xf>
    <xf numFmtId="38" fontId="11" fillId="0" borderId="0" xfId="5" applyFont="1" applyAlignment="1" applyProtection="1">
      <protection hidden="1"/>
    </xf>
    <xf numFmtId="0" fontId="14" fillId="0" borderId="3" xfId="0" applyFont="1" applyBorder="1" applyProtection="1">
      <protection hidden="1"/>
    </xf>
    <xf numFmtId="0" fontId="14" fillId="0" borderId="1" xfId="0" applyFont="1" applyBorder="1" applyProtection="1">
      <protection hidden="1"/>
    </xf>
    <xf numFmtId="0" fontId="14" fillId="0" borderId="0" xfId="0" applyFont="1" applyProtection="1">
      <protection hidden="1"/>
    </xf>
    <xf numFmtId="177" fontId="11" fillId="0" borderId="1" xfId="0" applyNumberFormat="1" applyFont="1" applyBorder="1" applyAlignment="1" applyProtection="1">
      <alignment vertical="center" wrapText="1"/>
      <protection hidden="1"/>
    </xf>
    <xf numFmtId="0" fontId="11" fillId="0" borderId="7" xfId="0" applyFont="1" applyBorder="1" applyAlignment="1" applyProtection="1">
      <alignment vertical="center" wrapText="1"/>
      <protection hidden="1"/>
    </xf>
    <xf numFmtId="0" fontId="14" fillId="0" borderId="7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11" fillId="0" borderId="5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right" vertical="center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8" fillId="0" borderId="0" xfId="12" applyFont="1" applyAlignment="1" applyProtection="1">
      <alignment horizontal="left" vertical="center"/>
      <protection hidden="1"/>
    </xf>
    <xf numFmtId="0" fontId="5" fillId="0" borderId="7" xfId="12" applyFont="1" applyBorder="1" applyAlignment="1" applyProtection="1">
      <alignment horizontal="center" vertical="center" wrapText="1"/>
      <protection hidden="1"/>
    </xf>
    <xf numFmtId="0" fontId="5" fillId="0" borderId="2" xfId="12" applyFont="1" applyBorder="1" applyAlignment="1" applyProtection="1">
      <alignment horizontal="center" vertical="center" wrapText="1"/>
      <protection hidden="1"/>
    </xf>
    <xf numFmtId="0" fontId="4" fillId="0" borderId="5" xfId="12" applyFont="1" applyBorder="1" applyAlignment="1" applyProtection="1">
      <alignment horizontal="left" vertical="center"/>
      <protection hidden="1"/>
    </xf>
    <xf numFmtId="0" fontId="5" fillId="0" borderId="6" xfId="12" applyFont="1" applyBorder="1" applyAlignment="1" applyProtection="1">
      <alignment horizontal="center" vertical="center" wrapText="1"/>
      <protection hidden="1"/>
    </xf>
    <xf numFmtId="0" fontId="5" fillId="0" borderId="13" xfId="12" applyFont="1" applyBorder="1" applyAlignment="1" applyProtection="1">
      <alignment horizontal="center" vertical="center" wrapText="1"/>
      <protection hidden="1"/>
    </xf>
    <xf numFmtId="0" fontId="5" fillId="0" borderId="9" xfId="12" applyFont="1" applyBorder="1" applyAlignment="1" applyProtection="1">
      <alignment horizontal="center" vertical="center" wrapText="1"/>
      <protection hidden="1"/>
    </xf>
    <xf numFmtId="0" fontId="5" fillId="0" borderId="3" xfId="12" applyFont="1" applyBorder="1" applyAlignment="1" applyProtection="1">
      <alignment horizontal="center" vertical="center" wrapText="1"/>
      <protection hidden="1"/>
    </xf>
    <xf numFmtId="0" fontId="5" fillId="0" borderId="1" xfId="12" applyFont="1" applyBorder="1" applyAlignment="1" applyProtection="1">
      <alignment horizontal="center" vertical="center" wrapText="1"/>
      <protection hidden="1"/>
    </xf>
    <xf numFmtId="0" fontId="5" fillId="0" borderId="8" xfId="12" applyFont="1" applyBorder="1" applyAlignment="1" applyProtection="1">
      <alignment horizontal="center" vertical="center" wrapText="1"/>
      <protection hidden="1"/>
    </xf>
    <xf numFmtId="0" fontId="5" fillId="0" borderId="17" xfId="12" applyFont="1" applyBorder="1" applyAlignment="1" applyProtection="1">
      <alignment horizontal="center" vertical="center" wrapText="1"/>
      <protection hidden="1"/>
    </xf>
    <xf numFmtId="0" fontId="5" fillId="0" borderId="0" xfId="12" applyFont="1" applyBorder="1" applyAlignment="1" applyProtection="1">
      <alignment horizontal="center" vertical="center" wrapText="1"/>
      <protection hidden="1"/>
    </xf>
    <xf numFmtId="0" fontId="5" fillId="0" borderId="5" xfId="12" applyFont="1" applyBorder="1" applyAlignment="1" applyProtection="1">
      <alignment horizontal="center" vertical="center" wrapText="1"/>
      <protection hidden="1"/>
    </xf>
    <xf numFmtId="0" fontId="27" fillId="0" borderId="7" xfId="12" applyFont="1" applyBorder="1" applyAlignment="1" applyProtection="1">
      <alignment horizontal="center" vertical="center" wrapText="1"/>
      <protection hidden="1"/>
    </xf>
    <xf numFmtId="0" fontId="27" fillId="0" borderId="5" xfId="12" applyFont="1" applyBorder="1" applyAlignment="1" applyProtection="1">
      <alignment horizontal="center" vertical="center" wrapText="1"/>
      <protection hidden="1"/>
    </xf>
    <xf numFmtId="0" fontId="3" fillId="0" borderId="0" xfId="12" applyFont="1" applyAlignment="1" applyProtection="1">
      <alignment horizontal="right" vertical="center"/>
      <protection hidden="1"/>
    </xf>
    <xf numFmtId="0" fontId="5" fillId="0" borderId="12" xfId="12" applyFont="1" applyBorder="1" applyAlignment="1" applyProtection="1">
      <alignment horizontal="center" vertical="center" wrapText="1"/>
      <protection hidden="1"/>
    </xf>
    <xf numFmtId="0" fontId="5" fillId="0" borderId="10" xfId="12" applyFont="1" applyBorder="1" applyAlignment="1" applyProtection="1">
      <alignment horizontal="center" vertical="center" wrapText="1"/>
      <protection hidden="1"/>
    </xf>
    <xf numFmtId="0" fontId="5" fillId="0" borderId="11" xfId="12" applyFont="1" applyBorder="1" applyAlignment="1" applyProtection="1">
      <alignment horizontal="center" vertical="center" wrapText="1"/>
      <protection hidden="1"/>
    </xf>
    <xf numFmtId="0" fontId="5" fillId="0" borderId="18" xfId="12" applyFont="1" applyBorder="1" applyAlignment="1" applyProtection="1">
      <alignment horizontal="center" vertical="center" wrapText="1"/>
      <protection hidden="1"/>
    </xf>
    <xf numFmtId="0" fontId="5" fillId="0" borderId="4" xfId="12" applyFont="1" applyBorder="1" applyAlignment="1" applyProtection="1">
      <alignment horizontal="center" vertical="center" wrapText="1"/>
      <protection hidden="1"/>
    </xf>
    <xf numFmtId="0" fontId="5" fillId="0" borderId="15" xfId="12" applyFont="1" applyBorder="1" applyAlignment="1" applyProtection="1">
      <alignment horizontal="center" vertical="center" wrapText="1"/>
      <protection hidden="1"/>
    </xf>
    <xf numFmtId="0" fontId="5" fillId="0" borderId="16" xfId="12" applyFont="1" applyBorder="1" applyAlignment="1" applyProtection="1">
      <alignment horizontal="center" vertical="center" wrapText="1"/>
      <protection hidden="1"/>
    </xf>
    <xf numFmtId="0" fontId="27" fillId="0" borderId="6" xfId="12" applyFont="1" applyBorder="1" applyAlignment="1" applyProtection="1">
      <alignment horizontal="center" vertical="center" wrapText="1"/>
      <protection hidden="1"/>
    </xf>
    <xf numFmtId="0" fontId="27" fillId="0" borderId="13" xfId="12" applyFont="1" applyBorder="1" applyAlignment="1" applyProtection="1">
      <alignment horizontal="center" vertical="center" wrapText="1"/>
      <protection hidden="1"/>
    </xf>
    <xf numFmtId="0" fontId="8" fillId="0" borderId="0" xfId="12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26" fillId="0" borderId="8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 wrapText="1"/>
      <protection hidden="1"/>
    </xf>
    <xf numFmtId="0" fontId="19" fillId="0" borderId="27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31" fillId="0" borderId="6" xfId="0" applyFont="1" applyBorder="1" applyAlignment="1" applyProtection="1">
      <alignment horizontal="center" vertical="center" wrapText="1"/>
      <protection hidden="1"/>
    </xf>
    <xf numFmtId="0" fontId="31" fillId="0" borderId="13" xfId="0" applyFont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 applyProtection="1">
      <alignment horizontal="center" vertical="center" wrapText="1"/>
      <protection hidden="1"/>
    </xf>
    <xf numFmtId="0" fontId="31" fillId="0" borderId="7" xfId="0" applyFont="1" applyBorder="1" applyAlignment="1" applyProtection="1">
      <alignment horizontal="center" vertical="center" wrapText="1"/>
      <protection hidden="1"/>
    </xf>
    <xf numFmtId="0" fontId="31" fillId="0" borderId="5" xfId="0" applyFont="1" applyBorder="1" applyAlignment="1" applyProtection="1">
      <alignment horizontal="center" vertical="center" wrapText="1"/>
      <protection hidden="1"/>
    </xf>
    <xf numFmtId="0" fontId="31" fillId="0" borderId="2" xfId="0" applyFont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 applyProtection="1">
      <alignment horizontal="center" vertical="center" wrapText="1"/>
      <protection hidden="1"/>
    </xf>
    <xf numFmtId="0" fontId="31" fillId="0" borderId="22" xfId="0" applyFont="1" applyBorder="1" applyAlignment="1" applyProtection="1">
      <alignment horizontal="center" vertical="center" wrapText="1"/>
      <protection hidden="1"/>
    </xf>
    <xf numFmtId="0" fontId="31" fillId="0" borderId="20" xfId="0" applyFont="1" applyBorder="1" applyAlignment="1" applyProtection="1">
      <alignment horizontal="center" vertical="center" wrapText="1"/>
      <protection hidden="1"/>
    </xf>
    <xf numFmtId="0" fontId="31" fillId="0" borderId="23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1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23" fillId="0" borderId="19" xfId="0" applyFont="1" applyBorder="1" applyAlignment="1" applyProtection="1">
      <alignment horizontal="center" vertical="center" wrapText="1"/>
      <protection hidden="1"/>
    </xf>
    <xf numFmtId="0" fontId="23" fillId="0" borderId="9" xfId="0" applyFont="1" applyBorder="1" applyAlignment="1" applyProtection="1">
      <alignment horizontal="center" vertical="center" wrapText="1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distributed" vertical="center" wrapText="1"/>
      <protection hidden="1"/>
    </xf>
    <xf numFmtId="0" fontId="11" fillId="0" borderId="2" xfId="0" applyFont="1" applyBorder="1" applyAlignment="1" applyProtection="1">
      <alignment horizontal="distributed" vertical="center" wrapText="1"/>
      <protection hidden="1"/>
    </xf>
    <xf numFmtId="0" fontId="11" fillId="0" borderId="3" xfId="0" applyFont="1" applyBorder="1" applyAlignment="1" applyProtection="1">
      <alignment horizontal="distributed" vertical="center" wrapText="1"/>
      <protection hidden="1"/>
    </xf>
    <xf numFmtId="0" fontId="11" fillId="0" borderId="1" xfId="0" applyFont="1" applyBorder="1" applyAlignment="1" applyProtection="1">
      <alignment horizontal="distributed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12" xfId="2" applyFont="1" applyBorder="1" applyAlignment="1" applyProtection="1">
      <alignment horizontal="center" vertical="center" wrapText="1"/>
      <protection hidden="1"/>
    </xf>
    <xf numFmtId="0" fontId="11" fillId="0" borderId="11" xfId="2" applyFont="1" applyBorder="1" applyAlignment="1" applyProtection="1">
      <alignment horizontal="center" vertical="center" wrapText="1"/>
      <protection hidden="1"/>
    </xf>
    <xf numFmtId="0" fontId="4" fillId="0" borderId="5" xfId="3" applyFont="1" applyFill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</cellXfs>
  <cellStyles count="14">
    <cellStyle name="桁区切り" xfId="1" builtinId="6"/>
    <cellStyle name="桁区切り 2" xfId="4"/>
    <cellStyle name="桁区切り 3" xfId="5"/>
    <cellStyle name="桁区切り 3 2" xfId="6"/>
    <cellStyle name="桁区切り 4" xfId="7"/>
    <cellStyle name="桁区切り 5" xfId="8"/>
    <cellStyle name="標準" xfId="0" builtinId="0"/>
    <cellStyle name="標準 2" xfId="9"/>
    <cellStyle name="標準 2 2" xfId="10"/>
    <cellStyle name="標準 3" xfId="11"/>
    <cellStyle name="標準 4" xfId="12"/>
    <cellStyle name="標準_Sheet1" xfId="2"/>
    <cellStyle name="標準_Sheet2" xfId="13"/>
    <cellStyle name="標準_統計班61,69,76" xfId="3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4"/>
  <sheetViews>
    <sheetView showGridLines="0" tabSelected="1" zoomScaleNormal="100" zoomScaleSheetLayoutView="100" workbookViewId="0">
      <selection activeCell="J20" sqref="J20"/>
    </sheetView>
  </sheetViews>
  <sheetFormatPr defaultColWidth="9" defaultRowHeight="13.5" x14ac:dyDescent="0.15"/>
  <cols>
    <col min="1" max="1" width="1.375" style="1" customWidth="1"/>
    <col min="2" max="2" width="9.625" style="36" customWidth="1"/>
    <col min="3" max="3" width="0.375" style="36" customWidth="1"/>
    <col min="4" max="4" width="0.375" style="1" customWidth="1"/>
    <col min="5" max="5" width="11.625" style="36" customWidth="1"/>
    <col min="6" max="6" width="0.375" style="1" customWidth="1"/>
    <col min="7" max="7" width="9.625" style="1" customWidth="1"/>
    <col min="8" max="8" width="0.875" style="1" customWidth="1"/>
    <col min="9" max="9" width="9.625" style="1" customWidth="1"/>
    <col min="10" max="10" width="0.875" style="1" customWidth="1"/>
    <col min="11" max="11" width="9.625" style="1" customWidth="1"/>
    <col min="12" max="12" width="0.875" style="1" customWidth="1"/>
    <col min="13" max="13" width="9.625" style="1" customWidth="1"/>
    <col min="14" max="14" width="0.875" style="1" customWidth="1"/>
    <col min="15" max="15" width="9.625" style="1" customWidth="1"/>
    <col min="16" max="16" width="0.875" style="1" customWidth="1"/>
    <col min="17" max="17" width="9.375" style="1" customWidth="1"/>
    <col min="18" max="18" width="0.875" style="1" customWidth="1"/>
    <col min="19" max="19" width="0.625" style="1" customWidth="1"/>
    <col min="20" max="16384" width="9" style="1"/>
  </cols>
  <sheetData>
    <row r="1" spans="1:18" ht="23.1" customHeight="1" x14ac:dyDescent="0.15">
      <c r="B1" s="358" t="s">
        <v>119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18" ht="23.1" customHeight="1" x14ac:dyDescent="0.15"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1" customHeight="1" x14ac:dyDescent="0.15">
      <c r="B3" s="3" t="s">
        <v>219</v>
      </c>
      <c r="C3" s="3"/>
      <c r="D3" s="3"/>
      <c r="E3" s="3"/>
      <c r="F3" s="3"/>
      <c r="G3" s="3"/>
      <c r="H3" s="3"/>
      <c r="I3" s="359" t="s">
        <v>220</v>
      </c>
      <c r="J3" s="359"/>
      <c r="K3" s="359"/>
      <c r="L3" s="359"/>
      <c r="M3" s="359"/>
      <c r="N3" s="359"/>
      <c r="O3" s="359"/>
      <c r="P3" s="359"/>
      <c r="Q3" s="359"/>
      <c r="R3" s="3"/>
    </row>
    <row r="4" spans="1:18" ht="23.1" customHeight="1" x14ac:dyDescent="0.15">
      <c r="B4" s="4"/>
      <c r="C4" s="4"/>
      <c r="D4" s="4"/>
      <c r="E4" s="4"/>
      <c r="F4" s="4"/>
      <c r="G4" s="4"/>
      <c r="H4" s="4"/>
      <c r="I4" s="359" t="s">
        <v>160</v>
      </c>
      <c r="J4" s="359"/>
      <c r="K4" s="359"/>
      <c r="L4" s="359"/>
      <c r="M4" s="359"/>
      <c r="N4" s="359"/>
      <c r="O4" s="359"/>
      <c r="P4" s="359"/>
      <c r="Q4" s="359"/>
      <c r="R4" s="4"/>
    </row>
    <row r="5" spans="1:18" ht="23.1" customHeight="1" x14ac:dyDescent="0.15">
      <c r="A5" s="5"/>
      <c r="B5" s="360" t="s">
        <v>221</v>
      </c>
      <c r="C5" s="360"/>
      <c r="D5" s="360"/>
      <c r="E5" s="360"/>
      <c r="F5" s="360"/>
      <c r="G5" s="360"/>
      <c r="H5" s="360"/>
      <c r="I5" s="360"/>
      <c r="J5" s="4"/>
      <c r="K5" s="361" t="s">
        <v>188</v>
      </c>
      <c r="L5" s="361"/>
      <c r="M5" s="361"/>
      <c r="N5" s="361"/>
      <c r="O5" s="361"/>
      <c r="P5" s="361"/>
      <c r="Q5" s="361"/>
      <c r="R5" s="4"/>
    </row>
    <row r="6" spans="1:18" s="2" customFormat="1" ht="8.1" customHeight="1" x14ac:dyDescent="0.15">
      <c r="A6" s="345" t="s">
        <v>284</v>
      </c>
      <c r="B6" s="346"/>
      <c r="C6" s="346"/>
      <c r="D6" s="346"/>
      <c r="E6" s="346"/>
      <c r="F6" s="347"/>
      <c r="G6" s="6"/>
      <c r="H6" s="7"/>
      <c r="I6" s="6"/>
      <c r="J6" s="7"/>
      <c r="K6" s="6"/>
      <c r="L6" s="7"/>
      <c r="M6" s="6"/>
      <c r="N6" s="7"/>
      <c r="O6" s="354"/>
      <c r="P6" s="355"/>
      <c r="Q6" s="354"/>
      <c r="R6" s="355"/>
    </row>
    <row r="7" spans="1:18" s="2" customFormat="1" x14ac:dyDescent="0.15">
      <c r="A7" s="348"/>
      <c r="B7" s="349"/>
      <c r="C7" s="349"/>
      <c r="D7" s="349"/>
      <c r="E7" s="349"/>
      <c r="F7" s="350"/>
      <c r="G7" s="356" t="s">
        <v>109</v>
      </c>
      <c r="H7" s="357"/>
      <c r="I7" s="356" t="s">
        <v>114</v>
      </c>
      <c r="J7" s="357"/>
      <c r="K7" s="356" t="s">
        <v>118</v>
      </c>
      <c r="L7" s="357"/>
      <c r="M7" s="356" t="s">
        <v>121</v>
      </c>
      <c r="N7" s="357"/>
      <c r="O7" s="356" t="s">
        <v>159</v>
      </c>
      <c r="P7" s="357"/>
      <c r="Q7" s="356" t="s">
        <v>189</v>
      </c>
      <c r="R7" s="357"/>
    </row>
    <row r="8" spans="1:18" s="2" customFormat="1" x14ac:dyDescent="0.15">
      <c r="A8" s="348"/>
      <c r="B8" s="349"/>
      <c r="C8" s="349"/>
      <c r="D8" s="349"/>
      <c r="E8" s="349"/>
      <c r="F8" s="350"/>
      <c r="G8" s="356" t="s">
        <v>222</v>
      </c>
      <c r="H8" s="357"/>
      <c r="I8" s="356" t="s">
        <v>223</v>
      </c>
      <c r="J8" s="357"/>
      <c r="K8" s="356" t="s">
        <v>224</v>
      </c>
      <c r="L8" s="357"/>
      <c r="M8" s="356" t="s">
        <v>158</v>
      </c>
      <c r="N8" s="357"/>
      <c r="O8" s="356" t="s">
        <v>225</v>
      </c>
      <c r="P8" s="357"/>
      <c r="Q8" s="356" t="s">
        <v>260</v>
      </c>
      <c r="R8" s="357"/>
    </row>
    <row r="9" spans="1:18" s="2" customFormat="1" ht="8.1" customHeight="1" x14ac:dyDescent="0.15">
      <c r="A9" s="351"/>
      <c r="B9" s="352"/>
      <c r="C9" s="352"/>
      <c r="D9" s="352"/>
      <c r="E9" s="352"/>
      <c r="F9" s="353"/>
      <c r="G9" s="8"/>
      <c r="H9" s="9"/>
      <c r="I9" s="8"/>
      <c r="J9" s="9"/>
      <c r="K9" s="8"/>
      <c r="L9" s="9"/>
      <c r="M9" s="8"/>
      <c r="N9" s="9"/>
      <c r="O9" s="343"/>
      <c r="P9" s="344"/>
      <c r="Q9" s="343"/>
      <c r="R9" s="344"/>
    </row>
    <row r="10" spans="1:18" ht="5.0999999999999996" customHeight="1" x14ac:dyDescent="0.15">
      <c r="A10" s="10"/>
      <c r="B10" s="11"/>
      <c r="C10" s="12"/>
      <c r="D10" s="13"/>
      <c r="E10" s="14"/>
      <c r="F10" s="12"/>
      <c r="G10" s="15"/>
      <c r="H10" s="16"/>
      <c r="I10" s="15"/>
      <c r="J10" s="17"/>
      <c r="K10" s="15"/>
      <c r="L10" s="17"/>
      <c r="M10" s="15"/>
      <c r="N10" s="17"/>
      <c r="O10" s="15"/>
      <c r="P10" s="17"/>
      <c r="Q10" s="15"/>
      <c r="R10" s="17"/>
    </row>
    <row r="11" spans="1:18" x14ac:dyDescent="0.15">
      <c r="A11" s="18"/>
      <c r="B11" s="16"/>
      <c r="C11" s="12"/>
      <c r="D11" s="19"/>
      <c r="E11" s="16" t="s">
        <v>110</v>
      </c>
      <c r="F11" s="12"/>
      <c r="G11" s="20">
        <v>1362</v>
      </c>
      <c r="H11" s="16"/>
      <c r="I11" s="20">
        <v>1220</v>
      </c>
      <c r="J11" s="17"/>
      <c r="K11" s="20">
        <v>1240</v>
      </c>
      <c r="L11" s="17"/>
      <c r="M11" s="20">
        <v>1110</v>
      </c>
      <c r="N11" s="17"/>
      <c r="O11" s="20">
        <v>1099</v>
      </c>
      <c r="P11" s="17"/>
      <c r="Q11" s="20">
        <v>1048</v>
      </c>
      <c r="R11" s="17"/>
    </row>
    <row r="12" spans="1:18" x14ac:dyDescent="0.15">
      <c r="A12" s="18"/>
      <c r="B12" s="12" t="s">
        <v>28</v>
      </c>
      <c r="C12" s="12"/>
      <c r="D12" s="19"/>
      <c r="E12" s="16" t="s">
        <v>7</v>
      </c>
      <c r="F12" s="12"/>
      <c r="G12" s="20">
        <v>10690</v>
      </c>
      <c r="H12" s="16"/>
      <c r="I12" s="20">
        <v>9539</v>
      </c>
      <c r="J12" s="17"/>
      <c r="K12" s="20">
        <v>10709</v>
      </c>
      <c r="L12" s="17"/>
      <c r="M12" s="20">
        <v>9955</v>
      </c>
      <c r="N12" s="17"/>
      <c r="O12" s="20">
        <v>10037</v>
      </c>
      <c r="P12" s="17"/>
      <c r="Q12" s="20">
        <v>9574</v>
      </c>
      <c r="R12" s="17"/>
    </row>
    <row r="13" spans="1:18" x14ac:dyDescent="0.15">
      <c r="A13" s="18"/>
      <c r="B13" s="16"/>
      <c r="C13" s="12"/>
      <c r="D13" s="19"/>
      <c r="E13" s="21" t="s">
        <v>0</v>
      </c>
      <c r="F13" s="12"/>
      <c r="G13" s="20">
        <v>178828</v>
      </c>
      <c r="H13" s="16"/>
      <c r="I13" s="20">
        <v>177726</v>
      </c>
      <c r="J13" s="17"/>
      <c r="K13" s="22" t="s">
        <v>190</v>
      </c>
      <c r="L13" s="17"/>
      <c r="M13" s="22" t="s">
        <v>190</v>
      </c>
      <c r="N13" s="17"/>
      <c r="O13" s="22" t="s">
        <v>190</v>
      </c>
      <c r="P13" s="17"/>
      <c r="Q13" s="22" t="s">
        <v>190</v>
      </c>
      <c r="R13" s="17"/>
    </row>
    <row r="14" spans="1:18" ht="8.1" customHeight="1" x14ac:dyDescent="0.15">
      <c r="A14" s="18"/>
      <c r="B14" s="16"/>
      <c r="C14" s="12"/>
      <c r="D14" s="19"/>
      <c r="E14" s="12"/>
      <c r="F14" s="12"/>
      <c r="G14" s="20"/>
      <c r="H14" s="16"/>
      <c r="I14" s="20"/>
      <c r="J14" s="23"/>
      <c r="K14" s="20"/>
      <c r="L14" s="23"/>
      <c r="M14" s="20"/>
      <c r="N14" s="23"/>
      <c r="O14" s="20"/>
      <c r="P14" s="23"/>
      <c r="Q14" s="20"/>
      <c r="R14" s="23"/>
    </row>
    <row r="15" spans="1:18" x14ac:dyDescent="0.15">
      <c r="A15" s="18"/>
      <c r="B15" s="16"/>
      <c r="C15" s="12"/>
      <c r="D15" s="19"/>
      <c r="E15" s="16" t="s">
        <v>103</v>
      </c>
      <c r="F15" s="12"/>
      <c r="G15" s="20">
        <v>154</v>
      </c>
      <c r="H15" s="16"/>
      <c r="I15" s="20">
        <v>136</v>
      </c>
      <c r="J15" s="17"/>
      <c r="K15" s="20">
        <v>168</v>
      </c>
      <c r="L15" s="17"/>
      <c r="M15" s="20">
        <v>146</v>
      </c>
      <c r="N15" s="17"/>
      <c r="O15" s="20">
        <v>155</v>
      </c>
      <c r="P15" s="17"/>
      <c r="Q15" s="20">
        <v>139</v>
      </c>
      <c r="R15" s="17"/>
    </row>
    <row r="16" spans="1:18" x14ac:dyDescent="0.15">
      <c r="A16" s="18"/>
      <c r="B16" s="16" t="s">
        <v>29</v>
      </c>
      <c r="C16" s="12"/>
      <c r="D16" s="19"/>
      <c r="E16" s="16" t="s">
        <v>7</v>
      </c>
      <c r="F16" s="12"/>
      <c r="G16" s="20">
        <v>875</v>
      </c>
      <c r="H16" s="16"/>
      <c r="I16" s="20">
        <v>759</v>
      </c>
      <c r="J16" s="17"/>
      <c r="K16" s="20">
        <v>959</v>
      </c>
      <c r="L16" s="17"/>
      <c r="M16" s="20">
        <v>870</v>
      </c>
      <c r="N16" s="17"/>
      <c r="O16" s="20">
        <v>970</v>
      </c>
      <c r="P16" s="17"/>
      <c r="Q16" s="20">
        <v>974</v>
      </c>
      <c r="R16" s="17"/>
    </row>
    <row r="17" spans="1:18" x14ac:dyDescent="0.15">
      <c r="A17" s="18"/>
      <c r="B17" s="16"/>
      <c r="C17" s="12"/>
      <c r="D17" s="19"/>
      <c r="E17" s="21" t="s">
        <v>0</v>
      </c>
      <c r="F17" s="12"/>
      <c r="G17" s="20">
        <v>28520</v>
      </c>
      <c r="H17" s="16"/>
      <c r="I17" s="20">
        <v>33085</v>
      </c>
      <c r="J17" s="17"/>
      <c r="K17" s="22" t="s">
        <v>190</v>
      </c>
      <c r="L17" s="17"/>
      <c r="M17" s="22" t="s">
        <v>190</v>
      </c>
      <c r="N17" s="17"/>
      <c r="O17" s="22" t="s">
        <v>190</v>
      </c>
      <c r="P17" s="17"/>
      <c r="Q17" s="22" t="s">
        <v>190</v>
      </c>
      <c r="R17" s="17"/>
    </row>
    <row r="18" spans="1:18" ht="8.1" customHeight="1" x14ac:dyDescent="0.15">
      <c r="A18" s="18"/>
      <c r="B18" s="16"/>
      <c r="C18" s="12"/>
      <c r="D18" s="19"/>
      <c r="E18" s="12"/>
      <c r="F18" s="12"/>
      <c r="G18" s="20"/>
      <c r="H18" s="16"/>
      <c r="I18" s="20"/>
      <c r="J18" s="17"/>
      <c r="K18" s="20"/>
      <c r="L18" s="17"/>
      <c r="M18" s="20"/>
      <c r="N18" s="17"/>
      <c r="O18" s="20"/>
      <c r="P18" s="17"/>
      <c r="Q18" s="20"/>
      <c r="R18" s="17"/>
    </row>
    <row r="19" spans="1:18" x14ac:dyDescent="0.15">
      <c r="A19" s="18"/>
      <c r="B19" s="16"/>
      <c r="C19" s="12"/>
      <c r="D19" s="19"/>
      <c r="E19" s="16" t="s">
        <v>103</v>
      </c>
      <c r="F19" s="12"/>
      <c r="G19" s="20">
        <v>1208</v>
      </c>
      <c r="H19" s="16"/>
      <c r="I19" s="20">
        <v>1084</v>
      </c>
      <c r="J19" s="17"/>
      <c r="K19" s="20">
        <v>1072</v>
      </c>
      <c r="L19" s="17"/>
      <c r="M19" s="20">
        <v>964</v>
      </c>
      <c r="N19" s="17"/>
      <c r="O19" s="20">
        <v>944</v>
      </c>
      <c r="P19" s="17"/>
      <c r="Q19" s="20">
        <v>909</v>
      </c>
      <c r="R19" s="17"/>
    </row>
    <row r="20" spans="1:18" x14ac:dyDescent="0.15">
      <c r="A20" s="18"/>
      <c r="B20" s="16" t="s">
        <v>30</v>
      </c>
      <c r="C20" s="12"/>
      <c r="D20" s="19"/>
      <c r="E20" s="16" t="s">
        <v>7</v>
      </c>
      <c r="F20" s="12"/>
      <c r="G20" s="20">
        <v>9821</v>
      </c>
      <c r="H20" s="16"/>
      <c r="I20" s="20">
        <v>8780</v>
      </c>
      <c r="J20" s="17"/>
      <c r="K20" s="20">
        <v>9750</v>
      </c>
      <c r="L20" s="17"/>
      <c r="M20" s="20">
        <v>9085</v>
      </c>
      <c r="N20" s="17"/>
      <c r="O20" s="20">
        <v>9067</v>
      </c>
      <c r="P20" s="17"/>
      <c r="Q20" s="20">
        <v>8600</v>
      </c>
      <c r="R20" s="17"/>
    </row>
    <row r="21" spans="1:18" x14ac:dyDescent="0.15">
      <c r="A21" s="18"/>
      <c r="B21" s="16"/>
      <c r="C21" s="12"/>
      <c r="D21" s="19"/>
      <c r="E21" s="21" t="s">
        <v>0</v>
      </c>
      <c r="F21" s="12"/>
      <c r="G21" s="20">
        <v>150308</v>
      </c>
      <c r="H21" s="16"/>
      <c r="I21" s="20">
        <v>144641</v>
      </c>
      <c r="J21" s="17"/>
      <c r="K21" s="22" t="s">
        <v>190</v>
      </c>
      <c r="L21" s="17"/>
      <c r="M21" s="22" t="s">
        <v>190</v>
      </c>
      <c r="N21" s="17"/>
      <c r="O21" s="22" t="s">
        <v>190</v>
      </c>
      <c r="P21" s="17"/>
      <c r="Q21" s="22" t="s">
        <v>190</v>
      </c>
      <c r="R21" s="17"/>
    </row>
    <row r="22" spans="1:18" ht="5.0999999999999996" customHeight="1" x14ac:dyDescent="0.15">
      <c r="A22" s="24"/>
      <c r="B22" s="25"/>
      <c r="C22" s="26"/>
      <c r="D22" s="27"/>
      <c r="E22" s="26"/>
      <c r="F22" s="26"/>
      <c r="G22" s="28"/>
      <c r="H22" s="25"/>
      <c r="I22" s="28"/>
      <c r="J22" s="29"/>
      <c r="K22" s="28"/>
      <c r="L22" s="29"/>
      <c r="M22" s="30"/>
      <c r="N22" s="31"/>
      <c r="O22" s="30"/>
      <c r="P22" s="31"/>
      <c r="Q22" s="30"/>
      <c r="R22" s="31"/>
    </row>
    <row r="23" spans="1:18" x14ac:dyDescent="0.15">
      <c r="A23" s="32" t="s">
        <v>226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8" ht="23.1" customHeight="1" x14ac:dyDescent="0.15">
      <c r="B24" s="34"/>
      <c r="C24" s="34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8" spans="1:18" ht="13.5" customHeight="1" x14ac:dyDescent="0.15"/>
    <row r="44" spans="2:5" ht="13.5" customHeight="1" x14ac:dyDescent="0.15">
      <c r="B44" s="1"/>
      <c r="C44" s="1"/>
      <c r="E44" s="1"/>
    </row>
  </sheetData>
  <sheetProtection sheet="1" objects="1" scenarios="1"/>
  <mergeCells count="22">
    <mergeCell ref="M8:N8"/>
    <mergeCell ref="B1:R1"/>
    <mergeCell ref="I3:Q3"/>
    <mergeCell ref="I4:Q4"/>
    <mergeCell ref="B5:I5"/>
    <mergeCell ref="K5:Q5"/>
    <mergeCell ref="O9:P9"/>
    <mergeCell ref="Q9:R9"/>
    <mergeCell ref="A6:F9"/>
    <mergeCell ref="O6:P6"/>
    <mergeCell ref="Q6:R6"/>
    <mergeCell ref="O7:P7"/>
    <mergeCell ref="Q7:R7"/>
    <mergeCell ref="O8:P8"/>
    <mergeCell ref="Q8:R8"/>
    <mergeCell ref="G7:H7"/>
    <mergeCell ref="G8:H8"/>
    <mergeCell ref="I7:J7"/>
    <mergeCell ref="I8:J8"/>
    <mergeCell ref="K7:L7"/>
    <mergeCell ref="K8:L8"/>
    <mergeCell ref="M7:N7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26"/>
  <sheetViews>
    <sheetView showGridLines="0" zoomScaleNormal="100" workbookViewId="0">
      <selection activeCell="V16" sqref="V16"/>
    </sheetView>
  </sheetViews>
  <sheetFormatPr defaultColWidth="9" defaultRowHeight="13.5" x14ac:dyDescent="0.15"/>
  <cols>
    <col min="1" max="4" width="21.625" style="61" customWidth="1"/>
    <col min="5" max="5" width="8.125" style="61" customWidth="1"/>
    <col min="6" max="6" width="0.5" style="61" customWidth="1"/>
    <col min="7" max="7" width="8.125" style="61" customWidth="1"/>
    <col min="8" max="8" width="0.5" style="61" customWidth="1"/>
    <col min="9" max="16384" width="9" style="61"/>
  </cols>
  <sheetData>
    <row r="1" spans="1:4" s="5" customFormat="1" ht="23.1" customHeight="1" x14ac:dyDescent="0.15">
      <c r="A1" s="358" t="s">
        <v>294</v>
      </c>
      <c r="B1" s="358"/>
      <c r="C1" s="358"/>
      <c r="D1" s="358"/>
    </row>
    <row r="2" spans="1:4" s="5" customFormat="1" ht="23.1" customHeight="1" x14ac:dyDescent="0.15">
      <c r="B2" s="53"/>
      <c r="C2" s="53"/>
      <c r="D2" s="53"/>
    </row>
    <row r="3" spans="1:4" s="5" customFormat="1" ht="23.1" customHeight="1" x14ac:dyDescent="0.15">
      <c r="A3" s="456" t="s">
        <v>326</v>
      </c>
      <c r="B3" s="456"/>
      <c r="C3" s="456"/>
      <c r="D3" s="456"/>
    </row>
    <row r="4" spans="1:4" s="5" customFormat="1" ht="18" customHeight="1" x14ac:dyDescent="0.15">
      <c r="A4" s="54" t="s">
        <v>71</v>
      </c>
      <c r="B4" s="55" t="s">
        <v>38</v>
      </c>
      <c r="C4" s="55" t="s">
        <v>89</v>
      </c>
      <c r="D4" s="54" t="s">
        <v>90</v>
      </c>
    </row>
    <row r="5" spans="1:4" s="5" customFormat="1" ht="18" customHeight="1" x14ac:dyDescent="0.15">
      <c r="A5" s="56" t="s">
        <v>295</v>
      </c>
      <c r="B5" s="57">
        <f>SUM(C5:D5)</f>
        <v>38927</v>
      </c>
      <c r="C5" s="58">
        <v>27572</v>
      </c>
      <c r="D5" s="59">
        <v>11355</v>
      </c>
    </row>
    <row r="6" spans="1:4" s="5" customFormat="1" ht="13.5" customHeight="1" x14ac:dyDescent="0.15">
      <c r="A6" s="457" t="s">
        <v>296</v>
      </c>
      <c r="B6" s="457"/>
      <c r="C6" s="457"/>
      <c r="D6" s="457"/>
    </row>
    <row r="7" spans="1:4" s="60" customFormat="1" ht="23.1" customHeight="1" x14ac:dyDescent="0.15"/>
    <row r="8" spans="1:4" s="60" customFormat="1" x14ac:dyDescent="0.15"/>
    <row r="9" spans="1:4" s="60" customFormat="1" ht="13.15" customHeight="1" x14ac:dyDescent="0.15"/>
    <row r="10" spans="1:4" s="60" customFormat="1" x14ac:dyDescent="0.15"/>
    <row r="11" spans="1:4" s="60" customFormat="1" x14ac:dyDescent="0.15"/>
    <row r="26" ht="23.1" customHeight="1" x14ac:dyDescent="0.15"/>
  </sheetData>
  <sheetProtection sheet="1" objects="1" scenarios="1"/>
  <mergeCells count="3">
    <mergeCell ref="A1:D1"/>
    <mergeCell ref="A3:D3"/>
    <mergeCell ref="A6:D6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6"/>
  <sheetViews>
    <sheetView showGridLines="0" workbookViewId="0">
      <selection activeCell="H10" sqref="H10"/>
    </sheetView>
  </sheetViews>
  <sheetFormatPr defaultColWidth="9" defaultRowHeight="13.5" x14ac:dyDescent="0.15"/>
  <cols>
    <col min="1" max="1" width="13.625" style="38" customWidth="1"/>
    <col min="2" max="2" width="13.625" style="46" customWidth="1"/>
    <col min="3" max="3" width="0.875" style="38" customWidth="1"/>
    <col min="4" max="4" width="13.625" style="46" customWidth="1"/>
    <col min="5" max="5" width="0.875" style="38" customWidth="1"/>
    <col min="6" max="6" width="13.625" style="46" customWidth="1"/>
    <col min="7" max="7" width="0.875" style="38" customWidth="1"/>
    <col min="8" max="8" width="13.625" style="46" customWidth="1"/>
    <col min="9" max="9" width="0.875" style="38" customWidth="1"/>
    <col min="10" max="10" width="13.625" style="46" customWidth="1"/>
    <col min="11" max="11" width="0.875" style="38" customWidth="1"/>
    <col min="12" max="16384" width="9" style="38"/>
  </cols>
  <sheetData>
    <row r="1" spans="1:11" ht="23.1" customHeight="1" x14ac:dyDescent="0.15">
      <c r="A1" s="459" t="s">
        <v>273</v>
      </c>
      <c r="B1" s="459"/>
      <c r="C1" s="459"/>
      <c r="D1" s="459"/>
      <c r="E1" s="459"/>
      <c r="F1" s="459"/>
      <c r="G1" s="459"/>
      <c r="H1" s="459"/>
      <c r="I1" s="459"/>
      <c r="J1" s="459"/>
      <c r="K1" s="37"/>
    </row>
    <row r="2" spans="1:11" ht="23.1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3.1" customHeight="1" x14ac:dyDescent="0.15">
      <c r="A3" s="460" t="s">
        <v>282</v>
      </c>
      <c r="B3" s="460"/>
      <c r="C3" s="460"/>
      <c r="D3" s="460"/>
      <c r="E3" s="460"/>
      <c r="F3" s="460"/>
      <c r="G3" s="460"/>
      <c r="H3" s="460"/>
      <c r="I3" s="460"/>
      <c r="J3" s="461"/>
      <c r="K3" s="37"/>
    </row>
    <row r="4" spans="1:11" ht="16.899999999999999" customHeight="1" x14ac:dyDescent="0.15">
      <c r="A4" s="39" t="s">
        <v>91</v>
      </c>
      <c r="B4" s="475" t="s">
        <v>38</v>
      </c>
      <c r="C4" s="476"/>
      <c r="D4" s="468" t="s">
        <v>92</v>
      </c>
      <c r="E4" s="470"/>
      <c r="F4" s="468" t="s">
        <v>93</v>
      </c>
      <c r="G4" s="470"/>
      <c r="H4" s="468" t="s">
        <v>94</v>
      </c>
      <c r="I4" s="470"/>
      <c r="J4" s="468" t="s">
        <v>95</v>
      </c>
      <c r="K4" s="470"/>
    </row>
    <row r="5" spans="1:11" ht="13.5" customHeight="1" x14ac:dyDescent="0.15">
      <c r="A5" s="40" t="s">
        <v>310</v>
      </c>
      <c r="B5" s="41">
        <f t="shared" ref="B5:B7" si="0">SUM(D5:J5)</f>
        <v>1410289</v>
      </c>
      <c r="C5" s="42"/>
      <c r="D5" s="43">
        <v>798772</v>
      </c>
      <c r="E5" s="44"/>
      <c r="F5" s="43">
        <v>245749</v>
      </c>
      <c r="G5" s="44"/>
      <c r="H5" s="43">
        <v>188270</v>
      </c>
      <c r="I5" s="44"/>
      <c r="J5" s="43">
        <v>177498</v>
      </c>
      <c r="K5" s="45"/>
    </row>
    <row r="6" spans="1:11" ht="13.5" customHeight="1" x14ac:dyDescent="0.15">
      <c r="A6" s="40" t="s">
        <v>274</v>
      </c>
      <c r="B6" s="41">
        <f t="shared" si="0"/>
        <v>1246571</v>
      </c>
      <c r="C6" s="42"/>
      <c r="D6" s="43">
        <v>837373</v>
      </c>
      <c r="E6" s="44"/>
      <c r="F6" s="43">
        <v>63765</v>
      </c>
      <c r="G6" s="44"/>
      <c r="H6" s="43">
        <v>178116</v>
      </c>
      <c r="I6" s="44"/>
      <c r="J6" s="43">
        <v>167317</v>
      </c>
      <c r="K6" s="45"/>
    </row>
    <row r="7" spans="1:11" ht="13.5" customHeight="1" x14ac:dyDescent="0.15">
      <c r="A7" s="40" t="s">
        <v>275</v>
      </c>
      <c r="B7" s="41">
        <f t="shared" si="0"/>
        <v>1149443</v>
      </c>
      <c r="C7" s="42"/>
      <c r="D7" s="43">
        <v>660338</v>
      </c>
      <c r="E7" s="44"/>
      <c r="F7" s="43">
        <v>66708</v>
      </c>
      <c r="G7" s="44"/>
      <c r="H7" s="43">
        <v>249043</v>
      </c>
      <c r="I7" s="44"/>
      <c r="J7" s="43">
        <v>173354</v>
      </c>
      <c r="K7" s="45"/>
    </row>
    <row r="8" spans="1:11" s="46" customFormat="1" ht="13.5" customHeight="1" x14ac:dyDescent="0.15">
      <c r="A8" s="40" t="s">
        <v>261</v>
      </c>
      <c r="B8" s="41">
        <f>SUM(D8:J8)</f>
        <v>1323846</v>
      </c>
      <c r="C8" s="42"/>
      <c r="D8" s="43">
        <v>766425</v>
      </c>
      <c r="E8" s="44"/>
      <c r="F8" s="43">
        <v>39089</v>
      </c>
      <c r="G8" s="44"/>
      <c r="H8" s="43">
        <v>344382</v>
      </c>
      <c r="I8" s="44"/>
      <c r="J8" s="43">
        <v>173950</v>
      </c>
      <c r="K8" s="45"/>
    </row>
    <row r="9" spans="1:11" ht="13.5" customHeight="1" x14ac:dyDescent="0.15">
      <c r="A9" s="40" t="s">
        <v>271</v>
      </c>
      <c r="B9" s="41">
        <f>SUM(D9:J9)</f>
        <v>1377826</v>
      </c>
      <c r="C9" s="42"/>
      <c r="D9" s="43">
        <v>718736</v>
      </c>
      <c r="E9" s="44"/>
      <c r="F9" s="43">
        <v>59534</v>
      </c>
      <c r="G9" s="44"/>
      <c r="H9" s="43">
        <v>506768</v>
      </c>
      <c r="I9" s="44"/>
      <c r="J9" s="43">
        <v>92788</v>
      </c>
      <c r="K9" s="45"/>
    </row>
    <row r="10" spans="1:11" s="53" customFormat="1" ht="13.5" customHeight="1" x14ac:dyDescent="0.15">
      <c r="A10" s="47" t="s">
        <v>302</v>
      </c>
      <c r="B10" s="48">
        <f>SUM(D10:J10)</f>
        <v>1716017</v>
      </c>
      <c r="C10" s="49"/>
      <c r="D10" s="50">
        <v>746884</v>
      </c>
      <c r="E10" s="51"/>
      <c r="F10" s="50">
        <v>75594</v>
      </c>
      <c r="G10" s="51"/>
      <c r="H10" s="50">
        <v>771321</v>
      </c>
      <c r="I10" s="51"/>
      <c r="J10" s="50">
        <v>122218</v>
      </c>
      <c r="K10" s="52"/>
    </row>
    <row r="11" spans="1:11" ht="13.5" customHeight="1" x14ac:dyDescent="0.15">
      <c r="A11" s="458" t="s">
        <v>276</v>
      </c>
      <c r="B11" s="458"/>
      <c r="C11" s="458"/>
      <c r="D11" s="458"/>
      <c r="E11" s="458"/>
      <c r="F11" s="458"/>
      <c r="G11" s="458"/>
      <c r="H11" s="458"/>
      <c r="I11" s="458"/>
      <c r="J11" s="458"/>
      <c r="K11" s="37"/>
    </row>
    <row r="12" spans="1:11" ht="23.1" customHeight="1" x14ac:dyDescent="0.15"/>
    <row r="13" spans="1:11" ht="23.1" customHeight="1" x14ac:dyDescent="0.15">
      <c r="A13" s="459" t="s">
        <v>277</v>
      </c>
      <c r="B13" s="459"/>
      <c r="C13" s="459"/>
      <c r="D13" s="459"/>
      <c r="E13" s="459"/>
      <c r="F13" s="459"/>
      <c r="G13" s="459"/>
      <c r="H13" s="459"/>
      <c r="I13" s="459"/>
      <c r="J13" s="459"/>
      <c r="K13" s="37"/>
    </row>
    <row r="14" spans="1:11" ht="23.1" customHeight="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23.1" customHeight="1" x14ac:dyDescent="0.15">
      <c r="A15" s="460" t="s">
        <v>283</v>
      </c>
      <c r="B15" s="460"/>
      <c r="C15" s="460"/>
      <c r="D15" s="460"/>
      <c r="E15" s="460"/>
      <c r="F15" s="460"/>
      <c r="G15" s="460"/>
      <c r="H15" s="460"/>
      <c r="I15" s="460"/>
      <c r="J15" s="461"/>
      <c r="K15" s="37"/>
    </row>
    <row r="16" spans="1:11" ht="16.899999999999999" customHeight="1" x14ac:dyDescent="0.15">
      <c r="A16" s="462" t="s">
        <v>96</v>
      </c>
      <c r="B16" s="464" t="s">
        <v>97</v>
      </c>
      <c r="C16" s="465"/>
      <c r="D16" s="468" t="s">
        <v>278</v>
      </c>
      <c r="E16" s="469"/>
      <c r="F16" s="469"/>
      <c r="G16" s="469"/>
      <c r="H16" s="469"/>
      <c r="I16" s="470"/>
      <c r="J16" s="471" t="s">
        <v>98</v>
      </c>
      <c r="K16" s="472"/>
    </row>
    <row r="17" spans="1:11" ht="16.899999999999999" customHeight="1" x14ac:dyDescent="0.15">
      <c r="A17" s="463"/>
      <c r="B17" s="466"/>
      <c r="C17" s="467"/>
      <c r="D17" s="473" t="s">
        <v>99</v>
      </c>
      <c r="E17" s="474"/>
      <c r="F17" s="473" t="s">
        <v>100</v>
      </c>
      <c r="G17" s="474"/>
      <c r="H17" s="473" t="s">
        <v>101</v>
      </c>
      <c r="I17" s="474"/>
      <c r="J17" s="473"/>
      <c r="K17" s="474"/>
    </row>
    <row r="18" spans="1:11" ht="13.5" customHeight="1" x14ac:dyDescent="0.15">
      <c r="A18" s="40" t="s">
        <v>303</v>
      </c>
      <c r="B18" s="41">
        <f t="shared" ref="B18:B22" si="1">SUM(J18,D18)</f>
        <v>160020</v>
      </c>
      <c r="C18" s="42"/>
      <c r="D18" s="43">
        <f>F18+H18</f>
        <v>87874</v>
      </c>
      <c r="E18" s="44"/>
      <c r="F18" s="43">
        <v>41871</v>
      </c>
      <c r="G18" s="44"/>
      <c r="H18" s="43">
        <v>46003</v>
      </c>
      <c r="I18" s="44"/>
      <c r="J18" s="43">
        <v>72146</v>
      </c>
      <c r="K18" s="45"/>
    </row>
    <row r="19" spans="1:11" ht="13.5" customHeight="1" x14ac:dyDescent="0.15">
      <c r="A19" s="40" t="s">
        <v>279</v>
      </c>
      <c r="B19" s="41">
        <f t="shared" si="1"/>
        <v>162320</v>
      </c>
      <c r="C19" s="42"/>
      <c r="D19" s="43">
        <f>F19+H19</f>
        <v>89477</v>
      </c>
      <c r="E19" s="44"/>
      <c r="F19" s="43">
        <v>42846</v>
      </c>
      <c r="G19" s="44"/>
      <c r="H19" s="43">
        <v>46631</v>
      </c>
      <c r="I19" s="44"/>
      <c r="J19" s="43">
        <v>72843</v>
      </c>
      <c r="K19" s="45"/>
    </row>
    <row r="20" spans="1:11" ht="13.5" customHeight="1" x14ac:dyDescent="0.15">
      <c r="A20" s="40" t="s">
        <v>280</v>
      </c>
      <c r="B20" s="41">
        <f t="shared" si="1"/>
        <v>157261</v>
      </c>
      <c r="C20" s="42"/>
      <c r="D20" s="43">
        <f t="shared" ref="D20:D23" si="2">F20+H20</f>
        <v>84253</v>
      </c>
      <c r="E20" s="44"/>
      <c r="F20" s="43">
        <v>40116</v>
      </c>
      <c r="G20" s="44"/>
      <c r="H20" s="43">
        <v>44137</v>
      </c>
      <c r="I20" s="44"/>
      <c r="J20" s="43">
        <v>73008</v>
      </c>
      <c r="K20" s="45"/>
    </row>
    <row r="21" spans="1:11" s="46" customFormat="1" ht="13.5" customHeight="1" x14ac:dyDescent="0.15">
      <c r="A21" s="40" t="s">
        <v>307</v>
      </c>
      <c r="B21" s="41">
        <f t="shared" si="1"/>
        <v>133492</v>
      </c>
      <c r="C21" s="42"/>
      <c r="D21" s="43">
        <f t="shared" si="2"/>
        <v>73329</v>
      </c>
      <c r="E21" s="44"/>
      <c r="F21" s="43">
        <v>36172</v>
      </c>
      <c r="G21" s="44"/>
      <c r="H21" s="43">
        <v>37157</v>
      </c>
      <c r="I21" s="44"/>
      <c r="J21" s="43">
        <v>60163</v>
      </c>
      <c r="K21" s="45"/>
    </row>
    <row r="22" spans="1:11" ht="13.5" customHeight="1" x14ac:dyDescent="0.15">
      <c r="A22" s="40" t="s">
        <v>272</v>
      </c>
      <c r="B22" s="41">
        <f t="shared" si="1"/>
        <v>78983</v>
      </c>
      <c r="C22" s="42"/>
      <c r="D22" s="43">
        <f t="shared" si="2"/>
        <v>44381</v>
      </c>
      <c r="E22" s="44"/>
      <c r="F22" s="43">
        <v>22371</v>
      </c>
      <c r="G22" s="44"/>
      <c r="H22" s="43">
        <v>22010</v>
      </c>
      <c r="I22" s="44"/>
      <c r="J22" s="43">
        <v>34602</v>
      </c>
      <c r="K22" s="45"/>
    </row>
    <row r="23" spans="1:11" s="53" customFormat="1" ht="13.5" customHeight="1" x14ac:dyDescent="0.15">
      <c r="A23" s="47" t="s">
        <v>308</v>
      </c>
      <c r="B23" s="48">
        <f>SUM(J23,D23)</f>
        <v>110461</v>
      </c>
      <c r="C23" s="49"/>
      <c r="D23" s="50">
        <f t="shared" si="2"/>
        <v>62612</v>
      </c>
      <c r="E23" s="51"/>
      <c r="F23" s="50">
        <v>31705</v>
      </c>
      <c r="G23" s="51"/>
      <c r="H23" s="50">
        <v>30907</v>
      </c>
      <c r="I23" s="51"/>
      <c r="J23" s="50">
        <v>47849</v>
      </c>
      <c r="K23" s="52"/>
    </row>
    <row r="24" spans="1:11" ht="13.5" customHeight="1" x14ac:dyDescent="0.15">
      <c r="A24" s="458" t="s">
        <v>214</v>
      </c>
      <c r="B24" s="458"/>
      <c r="C24" s="458"/>
      <c r="D24" s="458"/>
      <c r="E24" s="458"/>
      <c r="F24" s="458"/>
      <c r="G24" s="458"/>
      <c r="H24" s="458"/>
      <c r="I24" s="458"/>
      <c r="J24" s="458"/>
      <c r="K24" s="37"/>
    </row>
    <row r="25" spans="1:11" ht="23.1" customHeight="1" x14ac:dyDescent="0.15"/>
    <row r="26" spans="1:11" ht="22.9" customHeight="1" x14ac:dyDescent="0.15">
      <c r="A26" s="459" t="s">
        <v>304</v>
      </c>
      <c r="B26" s="459"/>
      <c r="C26" s="459"/>
      <c r="D26" s="459"/>
      <c r="E26" s="459"/>
      <c r="F26" s="459"/>
      <c r="G26" s="459"/>
      <c r="H26" s="459"/>
      <c r="I26" s="459"/>
      <c r="J26" s="459"/>
      <c r="K26" s="37"/>
    </row>
    <row r="27" spans="1:11" ht="22.9" customHeigh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22.9" customHeight="1" x14ac:dyDescent="0.15">
      <c r="A28" s="460" t="s">
        <v>283</v>
      </c>
      <c r="B28" s="460"/>
      <c r="C28" s="460"/>
      <c r="D28" s="460"/>
      <c r="E28" s="460"/>
      <c r="F28" s="460"/>
      <c r="G28" s="460"/>
      <c r="H28" s="460"/>
      <c r="I28" s="460"/>
      <c r="J28" s="461"/>
      <c r="K28" s="37"/>
    </row>
    <row r="29" spans="1:11" ht="16.899999999999999" customHeight="1" x14ac:dyDescent="0.15">
      <c r="A29" s="462" t="s">
        <v>96</v>
      </c>
      <c r="B29" s="464" t="s">
        <v>97</v>
      </c>
      <c r="C29" s="465"/>
      <c r="D29" s="468" t="s">
        <v>278</v>
      </c>
      <c r="E29" s="469"/>
      <c r="F29" s="469"/>
      <c r="G29" s="469"/>
      <c r="H29" s="469"/>
      <c r="I29" s="470"/>
      <c r="J29" s="471" t="s">
        <v>98</v>
      </c>
      <c r="K29" s="472"/>
    </row>
    <row r="30" spans="1:11" ht="16.899999999999999" customHeight="1" x14ac:dyDescent="0.15">
      <c r="A30" s="463"/>
      <c r="B30" s="466"/>
      <c r="C30" s="467"/>
      <c r="D30" s="473" t="s">
        <v>99</v>
      </c>
      <c r="E30" s="474"/>
      <c r="F30" s="473" t="s">
        <v>100</v>
      </c>
      <c r="G30" s="474"/>
      <c r="H30" s="473" t="s">
        <v>101</v>
      </c>
      <c r="I30" s="474"/>
      <c r="J30" s="473"/>
      <c r="K30" s="474"/>
    </row>
    <row r="31" spans="1:11" ht="13.5" customHeight="1" x14ac:dyDescent="0.15">
      <c r="A31" s="40" t="s">
        <v>309</v>
      </c>
      <c r="B31" s="41">
        <f t="shared" ref="B31:B34" si="3">SUM(J31,D31)</f>
        <v>32902</v>
      </c>
      <c r="C31" s="42"/>
      <c r="D31" s="43">
        <v>19752</v>
      </c>
      <c r="E31" s="44"/>
      <c r="F31" s="43">
        <v>17244</v>
      </c>
      <c r="G31" s="44"/>
      <c r="H31" s="43">
        <v>2508</v>
      </c>
      <c r="I31" s="44"/>
      <c r="J31" s="43">
        <v>13150</v>
      </c>
      <c r="K31" s="45"/>
    </row>
    <row r="32" spans="1:11" ht="13.5" customHeight="1" x14ac:dyDescent="0.15">
      <c r="A32" s="40" t="s">
        <v>280</v>
      </c>
      <c r="B32" s="41">
        <f t="shared" si="3"/>
        <v>65081</v>
      </c>
      <c r="C32" s="42"/>
      <c r="D32" s="43">
        <v>36824</v>
      </c>
      <c r="E32" s="44"/>
      <c r="F32" s="43">
        <v>30694</v>
      </c>
      <c r="G32" s="44"/>
      <c r="H32" s="43">
        <v>6130</v>
      </c>
      <c r="I32" s="44"/>
      <c r="J32" s="43">
        <v>28257</v>
      </c>
      <c r="K32" s="45"/>
    </row>
    <row r="33" spans="1:11" ht="13.5" customHeight="1" x14ac:dyDescent="0.15">
      <c r="A33" s="40" t="s">
        <v>307</v>
      </c>
      <c r="B33" s="41">
        <f t="shared" si="3"/>
        <v>73767</v>
      </c>
      <c r="C33" s="42"/>
      <c r="D33" s="43">
        <v>40442</v>
      </c>
      <c r="E33" s="44"/>
      <c r="F33" s="43">
        <v>33756</v>
      </c>
      <c r="G33" s="44"/>
      <c r="H33" s="43">
        <v>6686</v>
      </c>
      <c r="I33" s="44"/>
      <c r="J33" s="43">
        <v>33325</v>
      </c>
      <c r="K33" s="45"/>
    </row>
    <row r="34" spans="1:11" ht="13.5" customHeight="1" x14ac:dyDescent="0.15">
      <c r="A34" s="40" t="s">
        <v>272</v>
      </c>
      <c r="B34" s="41">
        <f t="shared" si="3"/>
        <v>49404</v>
      </c>
      <c r="C34" s="42"/>
      <c r="D34" s="43">
        <v>28368</v>
      </c>
      <c r="E34" s="44"/>
      <c r="F34" s="43">
        <v>22288</v>
      </c>
      <c r="G34" s="44"/>
      <c r="H34" s="43">
        <v>6080</v>
      </c>
      <c r="I34" s="44"/>
      <c r="J34" s="43">
        <v>21036</v>
      </c>
      <c r="K34" s="45"/>
    </row>
    <row r="35" spans="1:11" ht="13.5" customHeight="1" x14ac:dyDescent="0.15">
      <c r="A35" s="47" t="s">
        <v>308</v>
      </c>
      <c r="B35" s="48">
        <f>SUM(J35,D35)</f>
        <v>76832</v>
      </c>
      <c r="C35" s="49"/>
      <c r="D35" s="50">
        <v>43939</v>
      </c>
      <c r="E35" s="51"/>
      <c r="F35" s="50">
        <v>34429</v>
      </c>
      <c r="G35" s="51"/>
      <c r="H35" s="50">
        <v>9510</v>
      </c>
      <c r="I35" s="51"/>
      <c r="J35" s="50">
        <v>32893</v>
      </c>
      <c r="K35" s="52"/>
    </row>
    <row r="36" spans="1:11" ht="13.5" customHeight="1" x14ac:dyDescent="0.15">
      <c r="A36" s="458" t="s">
        <v>305</v>
      </c>
      <c r="B36" s="458"/>
      <c r="C36" s="458"/>
      <c r="D36" s="458"/>
      <c r="E36" s="458"/>
      <c r="F36" s="458"/>
      <c r="G36" s="458"/>
      <c r="H36" s="458"/>
      <c r="I36" s="458"/>
      <c r="J36" s="458"/>
      <c r="K36" s="37"/>
    </row>
  </sheetData>
  <sheetProtection sheet="1" objects="1" scenarios="1"/>
  <mergeCells count="28">
    <mergeCell ref="A1:J1"/>
    <mergeCell ref="A3:J3"/>
    <mergeCell ref="B4:C4"/>
    <mergeCell ref="D4:E4"/>
    <mergeCell ref="F4:G4"/>
    <mergeCell ref="H4:I4"/>
    <mergeCell ref="J4:K4"/>
    <mergeCell ref="A11:J11"/>
    <mergeCell ref="A13:J13"/>
    <mergeCell ref="A15:J15"/>
    <mergeCell ref="A16:A17"/>
    <mergeCell ref="B16:C17"/>
    <mergeCell ref="D16:I16"/>
    <mergeCell ref="J16:K17"/>
    <mergeCell ref="D17:E17"/>
    <mergeCell ref="F17:G17"/>
    <mergeCell ref="H17:I17"/>
    <mergeCell ref="A36:J36"/>
    <mergeCell ref="A24:J24"/>
    <mergeCell ref="A26:J26"/>
    <mergeCell ref="A28:J28"/>
    <mergeCell ref="A29:A30"/>
    <mergeCell ref="B29:C30"/>
    <mergeCell ref="D29:I29"/>
    <mergeCell ref="J29:K30"/>
    <mergeCell ref="D30:E30"/>
    <mergeCell ref="F30:G30"/>
    <mergeCell ref="H30:I30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9"/>
  <sheetViews>
    <sheetView showGridLines="0" workbookViewId="0">
      <selection activeCell="G15" sqref="G15"/>
    </sheetView>
  </sheetViews>
  <sheetFormatPr defaultRowHeight="13.5" x14ac:dyDescent="0.15"/>
  <cols>
    <col min="1" max="1" width="0.375" style="78" customWidth="1"/>
    <col min="2" max="2" width="10.125" style="78" customWidth="1"/>
    <col min="3" max="4" width="0.375" style="78" customWidth="1"/>
    <col min="5" max="5" width="11.625" style="78" customWidth="1"/>
    <col min="6" max="6" width="0.375" style="78" customWidth="1"/>
    <col min="7" max="7" width="7.625" style="78" customWidth="1"/>
    <col min="8" max="8" width="1.375" style="78" customWidth="1"/>
    <col min="9" max="9" width="7.625" style="78" customWidth="1"/>
    <col min="10" max="10" width="1.375" style="78" customWidth="1"/>
    <col min="11" max="11" width="7.625" style="78" customWidth="1"/>
    <col min="12" max="12" width="1.375" style="78" customWidth="1"/>
    <col min="13" max="13" width="7.625" style="78" customWidth="1"/>
    <col min="14" max="14" width="1.375" style="78" customWidth="1"/>
    <col min="15" max="15" width="7.625" style="78" customWidth="1"/>
    <col min="16" max="16" width="1.375" style="78" customWidth="1"/>
    <col min="17" max="17" width="7.625" style="78" customWidth="1"/>
    <col min="18" max="18" width="1.375" style="78" customWidth="1"/>
    <col min="19" max="19" width="7.625" style="78" customWidth="1"/>
    <col min="20" max="20" width="1.375" style="78" customWidth="1"/>
    <col min="21" max="21" width="10.25" style="78" bestFit="1" customWidth="1"/>
    <col min="22" max="16384" width="9" style="78"/>
  </cols>
  <sheetData>
    <row r="1" spans="1:21" ht="23.1" customHeight="1" x14ac:dyDescent="0.15">
      <c r="A1" s="1"/>
      <c r="B1" s="367" t="s">
        <v>31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</row>
    <row r="2" spans="1:21" ht="23.1" customHeight="1" x14ac:dyDescent="0.15">
      <c r="A2" s="1"/>
      <c r="B2" s="36"/>
      <c r="C2" s="36"/>
      <c r="D2" s="1"/>
      <c r="E2" s="36"/>
      <c r="F2" s="1"/>
      <c r="G2" s="1"/>
      <c r="H2" s="1"/>
      <c r="I2" s="36"/>
      <c r="J2" s="1"/>
      <c r="K2" s="1"/>
      <c r="L2" s="1"/>
      <c r="M2" s="1"/>
      <c r="N2" s="36"/>
      <c r="O2" s="1"/>
      <c r="P2" s="1"/>
      <c r="Q2" s="1"/>
      <c r="R2" s="1"/>
      <c r="S2" s="1"/>
      <c r="T2" s="1"/>
      <c r="U2" s="324"/>
    </row>
    <row r="3" spans="1:21" ht="23.1" customHeight="1" x14ac:dyDescent="0.15">
      <c r="A3" s="1"/>
      <c r="B3" s="368" t="s">
        <v>187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</row>
    <row r="4" spans="1:21" ht="24" customHeight="1" x14ac:dyDescent="0.15">
      <c r="A4" s="362" t="s">
        <v>285</v>
      </c>
      <c r="B4" s="364"/>
      <c r="C4" s="364"/>
      <c r="D4" s="364"/>
      <c r="E4" s="364"/>
      <c r="F4" s="363"/>
      <c r="G4" s="362" t="s">
        <v>32</v>
      </c>
      <c r="H4" s="363"/>
      <c r="I4" s="362" t="s">
        <v>33</v>
      </c>
      <c r="J4" s="363"/>
      <c r="K4" s="362" t="s">
        <v>34</v>
      </c>
      <c r="L4" s="363"/>
      <c r="M4" s="362" t="s">
        <v>35</v>
      </c>
      <c r="N4" s="363"/>
      <c r="O4" s="365" t="s">
        <v>313</v>
      </c>
      <c r="P4" s="366"/>
      <c r="Q4" s="362" t="s">
        <v>36</v>
      </c>
      <c r="R4" s="363"/>
      <c r="S4" s="362" t="s">
        <v>37</v>
      </c>
      <c r="T4" s="363"/>
    </row>
    <row r="5" spans="1:21" ht="5.0999999999999996" customHeight="1" x14ac:dyDescent="0.15">
      <c r="A5" s="10"/>
      <c r="B5" s="14"/>
      <c r="C5" s="12"/>
      <c r="D5" s="13"/>
      <c r="E5" s="14"/>
      <c r="F5" s="12"/>
      <c r="G5" s="325"/>
      <c r="H5" s="93"/>
      <c r="I5" s="326"/>
      <c r="J5" s="93"/>
      <c r="K5" s="325"/>
      <c r="L5" s="93"/>
      <c r="M5" s="325"/>
      <c r="N5" s="93"/>
      <c r="O5" s="325"/>
      <c r="P5" s="93"/>
      <c r="Q5" s="325"/>
      <c r="R5" s="93"/>
      <c r="S5" s="325"/>
      <c r="T5" s="93"/>
    </row>
    <row r="6" spans="1:21" x14ac:dyDescent="0.15">
      <c r="A6" s="18"/>
      <c r="B6" s="12"/>
      <c r="C6" s="12"/>
      <c r="D6" s="19"/>
      <c r="E6" s="16" t="s">
        <v>103</v>
      </c>
      <c r="F6" s="12"/>
      <c r="G6" s="327">
        <v>397</v>
      </c>
      <c r="H6" s="93"/>
      <c r="I6" s="327">
        <v>238</v>
      </c>
      <c r="J6" s="93"/>
      <c r="K6" s="327">
        <v>68</v>
      </c>
      <c r="L6" s="93"/>
      <c r="M6" s="327">
        <v>43</v>
      </c>
      <c r="N6" s="328"/>
      <c r="O6" s="327">
        <v>193</v>
      </c>
      <c r="P6" s="93"/>
      <c r="Q6" s="327">
        <v>267</v>
      </c>
      <c r="R6" s="93"/>
      <c r="S6" s="327">
        <v>14</v>
      </c>
      <c r="T6" s="93"/>
      <c r="U6" s="324"/>
    </row>
    <row r="7" spans="1:21" x14ac:dyDescent="0.15">
      <c r="A7" s="18"/>
      <c r="B7" s="12" t="s">
        <v>28</v>
      </c>
      <c r="C7" s="12"/>
      <c r="D7" s="19"/>
      <c r="E7" s="16" t="s">
        <v>7</v>
      </c>
      <c r="F7" s="12"/>
      <c r="G7" s="329">
        <v>2894</v>
      </c>
      <c r="H7" s="93"/>
      <c r="I7" s="329">
        <v>2142</v>
      </c>
      <c r="J7" s="95"/>
      <c r="K7" s="327">
        <v>680</v>
      </c>
      <c r="L7" s="95"/>
      <c r="M7" s="327">
        <v>391</v>
      </c>
      <c r="N7" s="328"/>
      <c r="O7" s="329">
        <v>1784</v>
      </c>
      <c r="P7" s="93"/>
      <c r="Q7" s="329">
        <v>1566</v>
      </c>
      <c r="R7" s="93"/>
      <c r="S7" s="327">
        <v>82</v>
      </c>
      <c r="T7" s="95"/>
      <c r="U7" s="324"/>
    </row>
    <row r="8" spans="1:21" x14ac:dyDescent="0.15">
      <c r="A8" s="18"/>
      <c r="B8" s="16"/>
      <c r="C8" s="12"/>
      <c r="D8" s="19"/>
      <c r="E8" s="330" t="s">
        <v>0</v>
      </c>
      <c r="F8" s="12"/>
      <c r="G8" s="331">
        <v>43423</v>
      </c>
      <c r="H8" s="332"/>
      <c r="I8" s="333">
        <v>57859</v>
      </c>
      <c r="J8" s="333"/>
      <c r="K8" s="331">
        <v>14354</v>
      </c>
      <c r="L8" s="332"/>
      <c r="M8" s="333">
        <v>6981</v>
      </c>
      <c r="N8" s="333"/>
      <c r="O8" s="331">
        <v>23098</v>
      </c>
      <c r="P8" s="332"/>
      <c r="Q8" s="333">
        <v>30153</v>
      </c>
      <c r="R8" s="333"/>
      <c r="S8" s="331">
        <v>1858</v>
      </c>
      <c r="T8" s="95"/>
      <c r="U8" s="324"/>
    </row>
    <row r="9" spans="1:21" ht="8.1" customHeight="1" x14ac:dyDescent="0.15">
      <c r="A9" s="18"/>
      <c r="B9" s="16"/>
      <c r="C9" s="12"/>
      <c r="D9" s="19"/>
      <c r="E9" s="12"/>
      <c r="F9" s="12"/>
      <c r="G9" s="334"/>
      <c r="H9" s="335"/>
      <c r="I9" s="336"/>
      <c r="J9" s="336"/>
      <c r="K9" s="334"/>
      <c r="L9" s="335"/>
      <c r="M9" s="336"/>
      <c r="N9" s="336"/>
      <c r="O9" s="334"/>
      <c r="P9" s="335"/>
      <c r="Q9" s="336"/>
      <c r="R9" s="336"/>
      <c r="S9" s="334"/>
      <c r="T9" s="337"/>
      <c r="U9" s="324"/>
    </row>
    <row r="10" spans="1:21" x14ac:dyDescent="0.15">
      <c r="A10" s="18"/>
      <c r="B10" s="16"/>
      <c r="C10" s="12"/>
      <c r="D10" s="19"/>
      <c r="E10" s="16" t="s">
        <v>103</v>
      </c>
      <c r="F10" s="12"/>
      <c r="G10" s="327">
        <v>41</v>
      </c>
      <c r="H10" s="93"/>
      <c r="I10" s="327">
        <v>25</v>
      </c>
      <c r="J10" s="93"/>
      <c r="K10" s="327">
        <v>11</v>
      </c>
      <c r="L10" s="93"/>
      <c r="M10" s="327">
        <v>9</v>
      </c>
      <c r="N10" s="328"/>
      <c r="O10" s="327">
        <v>14</v>
      </c>
      <c r="P10" s="93"/>
      <c r="Q10" s="327">
        <v>33</v>
      </c>
      <c r="R10" s="93"/>
      <c r="S10" s="327">
        <v>3</v>
      </c>
      <c r="T10" s="93"/>
      <c r="U10" s="324"/>
    </row>
    <row r="11" spans="1:21" x14ac:dyDescent="0.15">
      <c r="A11" s="18"/>
      <c r="B11" s="16" t="s">
        <v>29</v>
      </c>
      <c r="C11" s="12"/>
      <c r="D11" s="19"/>
      <c r="E11" s="16" t="s">
        <v>7</v>
      </c>
      <c r="F11" s="12"/>
      <c r="G11" s="327">
        <v>235</v>
      </c>
      <c r="H11" s="93"/>
      <c r="I11" s="327">
        <v>151</v>
      </c>
      <c r="J11" s="93"/>
      <c r="K11" s="327">
        <v>72</v>
      </c>
      <c r="L11" s="93"/>
      <c r="M11" s="327">
        <v>73</v>
      </c>
      <c r="N11" s="328"/>
      <c r="O11" s="327">
        <v>68</v>
      </c>
      <c r="P11" s="93"/>
      <c r="Q11" s="327">
        <v>136</v>
      </c>
      <c r="R11" s="93"/>
      <c r="S11" s="327">
        <v>24</v>
      </c>
      <c r="T11" s="93"/>
    </row>
    <row r="12" spans="1:21" x14ac:dyDescent="0.15">
      <c r="A12" s="18"/>
      <c r="B12" s="16"/>
      <c r="C12" s="12"/>
      <c r="D12" s="19"/>
      <c r="E12" s="330" t="s">
        <v>0</v>
      </c>
      <c r="F12" s="12"/>
      <c r="G12" s="329">
        <v>6404.11</v>
      </c>
      <c r="H12" s="93"/>
      <c r="I12" s="329">
        <v>13549.29</v>
      </c>
      <c r="J12" s="95"/>
      <c r="K12" s="329">
        <v>2112.0100000000002</v>
      </c>
      <c r="L12" s="95"/>
      <c r="M12" s="329">
        <v>2042.69</v>
      </c>
      <c r="N12" s="328"/>
      <c r="O12" s="329">
        <v>2578.87</v>
      </c>
      <c r="P12" s="95"/>
      <c r="Q12" s="329">
        <v>5657.91</v>
      </c>
      <c r="R12" s="95"/>
      <c r="S12" s="329">
        <v>740.27</v>
      </c>
      <c r="T12" s="95"/>
    </row>
    <row r="13" spans="1:21" ht="8.1" customHeight="1" x14ac:dyDescent="0.15">
      <c r="A13" s="18"/>
      <c r="B13" s="16"/>
      <c r="C13" s="12"/>
      <c r="D13" s="19"/>
      <c r="E13" s="12"/>
      <c r="F13" s="12"/>
      <c r="G13" s="327"/>
      <c r="H13" s="93"/>
      <c r="I13" s="327"/>
      <c r="J13" s="93"/>
      <c r="K13" s="327"/>
      <c r="L13" s="93"/>
      <c r="M13" s="327"/>
      <c r="N13" s="328"/>
      <c r="O13" s="327"/>
      <c r="P13" s="93"/>
      <c r="Q13" s="327"/>
      <c r="R13" s="93"/>
      <c r="S13" s="327"/>
      <c r="T13" s="93"/>
    </row>
    <row r="14" spans="1:21" x14ac:dyDescent="0.15">
      <c r="A14" s="18"/>
      <c r="B14" s="16"/>
      <c r="C14" s="12"/>
      <c r="D14" s="19"/>
      <c r="E14" s="16" t="s">
        <v>103</v>
      </c>
      <c r="F14" s="12"/>
      <c r="G14" s="327">
        <v>356</v>
      </c>
      <c r="H14" s="93"/>
      <c r="I14" s="327">
        <v>213</v>
      </c>
      <c r="J14" s="93"/>
      <c r="K14" s="327">
        <v>57</v>
      </c>
      <c r="L14" s="93"/>
      <c r="M14" s="327">
        <v>34</v>
      </c>
      <c r="N14" s="328"/>
      <c r="O14" s="327">
        <v>179</v>
      </c>
      <c r="P14" s="93"/>
      <c r="Q14" s="327">
        <v>234</v>
      </c>
      <c r="R14" s="93"/>
      <c r="S14" s="327">
        <v>11</v>
      </c>
      <c r="T14" s="93"/>
    </row>
    <row r="15" spans="1:21" x14ac:dyDescent="0.15">
      <c r="A15" s="18"/>
      <c r="B15" s="16" t="s">
        <v>30</v>
      </c>
      <c r="C15" s="12"/>
      <c r="D15" s="19"/>
      <c r="E15" s="16" t="s">
        <v>7</v>
      </c>
      <c r="F15" s="12"/>
      <c r="G15" s="329">
        <v>2659</v>
      </c>
      <c r="H15" s="93"/>
      <c r="I15" s="329">
        <v>1991</v>
      </c>
      <c r="J15" s="95"/>
      <c r="K15" s="327">
        <v>608</v>
      </c>
      <c r="L15" s="95"/>
      <c r="M15" s="327">
        <v>318</v>
      </c>
      <c r="N15" s="328"/>
      <c r="O15" s="329">
        <v>1716</v>
      </c>
      <c r="P15" s="93"/>
      <c r="Q15" s="329">
        <v>1430</v>
      </c>
      <c r="R15" s="93"/>
      <c r="S15" s="327">
        <v>58</v>
      </c>
      <c r="T15" s="95"/>
    </row>
    <row r="16" spans="1:21" x14ac:dyDescent="0.15">
      <c r="A16" s="18"/>
      <c r="B16" s="16"/>
      <c r="C16" s="12"/>
      <c r="D16" s="19"/>
      <c r="E16" s="330" t="s">
        <v>0</v>
      </c>
      <c r="F16" s="12"/>
      <c r="G16" s="329">
        <v>37018.870000000003</v>
      </c>
      <c r="H16" s="93"/>
      <c r="I16" s="329">
        <v>44309.53</v>
      </c>
      <c r="J16" s="95"/>
      <c r="K16" s="329">
        <v>12241.82</v>
      </c>
      <c r="L16" s="95"/>
      <c r="M16" s="329">
        <v>4938.53</v>
      </c>
      <c r="N16" s="328"/>
      <c r="O16" s="329">
        <v>20518.89</v>
      </c>
      <c r="P16" s="95"/>
      <c r="Q16" s="329">
        <v>24494.89</v>
      </c>
      <c r="R16" s="95"/>
      <c r="S16" s="329">
        <v>1118.1400000000001</v>
      </c>
      <c r="T16" s="95"/>
    </row>
    <row r="17" spans="1:20" ht="5.0999999999999996" customHeight="1" x14ac:dyDescent="0.15">
      <c r="A17" s="24"/>
      <c r="B17" s="25"/>
      <c r="C17" s="26"/>
      <c r="D17" s="27"/>
      <c r="E17" s="26"/>
      <c r="F17" s="26"/>
      <c r="G17" s="338"/>
      <c r="H17" s="97"/>
      <c r="I17" s="339"/>
      <c r="J17" s="97"/>
      <c r="K17" s="338"/>
      <c r="L17" s="97"/>
      <c r="M17" s="338"/>
      <c r="N17" s="97"/>
      <c r="O17" s="338"/>
      <c r="P17" s="97"/>
      <c r="Q17" s="338"/>
      <c r="R17" s="97"/>
      <c r="S17" s="338"/>
      <c r="T17" s="97"/>
    </row>
    <row r="18" spans="1:20" s="341" customFormat="1" ht="23.1" customHeight="1" x14ac:dyDescent="0.15">
      <c r="A18" s="340"/>
    </row>
    <row r="19" spans="1:20" s="341" customFormat="1" ht="23.1" customHeight="1" x14ac:dyDescent="0.15">
      <c r="A19" s="340"/>
      <c r="B19" s="359" t="s">
        <v>196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</row>
    <row r="20" spans="1:20" s="341" customFormat="1" ht="23.1" customHeight="1" x14ac:dyDescent="0.15">
      <c r="A20" s="5"/>
      <c r="B20" s="361" t="s">
        <v>286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</row>
    <row r="21" spans="1:20" ht="24" customHeight="1" x14ac:dyDescent="0.15">
      <c r="A21" s="362" t="s">
        <v>285</v>
      </c>
      <c r="B21" s="364"/>
      <c r="C21" s="364"/>
      <c r="D21" s="364"/>
      <c r="E21" s="364"/>
      <c r="F21" s="363"/>
      <c r="G21" s="362" t="s">
        <v>32</v>
      </c>
      <c r="H21" s="363"/>
      <c r="I21" s="362" t="s">
        <v>33</v>
      </c>
      <c r="J21" s="363"/>
      <c r="K21" s="362" t="s">
        <v>34</v>
      </c>
      <c r="L21" s="363"/>
      <c r="M21" s="362" t="s">
        <v>35</v>
      </c>
      <c r="N21" s="363"/>
      <c r="O21" s="365" t="s">
        <v>313</v>
      </c>
      <c r="P21" s="366"/>
      <c r="Q21" s="362" t="s">
        <v>36</v>
      </c>
      <c r="R21" s="363"/>
      <c r="S21" s="362" t="s">
        <v>37</v>
      </c>
      <c r="T21" s="363"/>
    </row>
    <row r="22" spans="1:20" ht="5.0999999999999996" customHeight="1" x14ac:dyDescent="0.15">
      <c r="A22" s="10"/>
      <c r="B22" s="14"/>
      <c r="C22" s="12"/>
      <c r="D22" s="13"/>
      <c r="E22" s="14"/>
      <c r="F22" s="12"/>
      <c r="G22" s="325"/>
      <c r="H22" s="93"/>
      <c r="I22" s="326"/>
      <c r="J22" s="93"/>
      <c r="K22" s="325"/>
      <c r="L22" s="93"/>
      <c r="M22" s="325"/>
      <c r="N22" s="93"/>
      <c r="O22" s="325"/>
      <c r="P22" s="93"/>
      <c r="Q22" s="325"/>
      <c r="R22" s="93"/>
      <c r="S22" s="325"/>
      <c r="T22" s="93"/>
    </row>
    <row r="23" spans="1:20" x14ac:dyDescent="0.15">
      <c r="A23" s="18"/>
      <c r="B23" s="342" t="s">
        <v>183</v>
      </c>
      <c r="C23" s="12"/>
      <c r="D23" s="19"/>
      <c r="E23" s="16" t="s">
        <v>103</v>
      </c>
      <c r="F23" s="12"/>
      <c r="G23" s="327">
        <v>320</v>
      </c>
      <c r="H23" s="93"/>
      <c r="I23" s="327">
        <v>242</v>
      </c>
      <c r="J23" s="93"/>
      <c r="K23" s="327">
        <v>60</v>
      </c>
      <c r="L23" s="93"/>
      <c r="M23" s="327">
        <v>50</v>
      </c>
      <c r="N23" s="328"/>
      <c r="O23" s="327">
        <v>168</v>
      </c>
      <c r="P23" s="93"/>
      <c r="Q23" s="327">
        <v>247</v>
      </c>
      <c r="R23" s="93"/>
      <c r="S23" s="327">
        <v>12</v>
      </c>
      <c r="T23" s="93"/>
    </row>
    <row r="24" spans="1:20" x14ac:dyDescent="0.15">
      <c r="A24" s="18"/>
      <c r="B24" s="342" t="s">
        <v>227</v>
      </c>
      <c r="C24" s="12"/>
      <c r="D24" s="19"/>
      <c r="E24" s="16" t="s">
        <v>7</v>
      </c>
      <c r="F24" s="12"/>
      <c r="G24" s="329">
        <v>2757</v>
      </c>
      <c r="H24" s="93"/>
      <c r="I24" s="329">
        <v>2713</v>
      </c>
      <c r="J24" s="95"/>
      <c r="K24" s="327">
        <v>557</v>
      </c>
      <c r="L24" s="95"/>
      <c r="M24" s="327">
        <v>552</v>
      </c>
      <c r="N24" s="328"/>
      <c r="O24" s="329">
        <v>1512</v>
      </c>
      <c r="P24" s="93"/>
      <c r="Q24" s="329">
        <v>1870</v>
      </c>
      <c r="R24" s="93"/>
      <c r="S24" s="327">
        <v>76</v>
      </c>
      <c r="T24" s="95"/>
    </row>
    <row r="25" spans="1:20" ht="5.0999999999999996" customHeight="1" x14ac:dyDescent="0.15">
      <c r="A25" s="24"/>
      <c r="B25" s="25"/>
      <c r="C25" s="26"/>
      <c r="D25" s="27"/>
      <c r="E25" s="26"/>
      <c r="F25" s="26"/>
      <c r="G25" s="338"/>
      <c r="H25" s="97"/>
      <c r="I25" s="339"/>
      <c r="J25" s="97"/>
      <c r="K25" s="338"/>
      <c r="L25" s="97"/>
      <c r="M25" s="338"/>
      <c r="N25" s="97"/>
      <c r="O25" s="338"/>
      <c r="P25" s="97"/>
      <c r="Q25" s="338"/>
      <c r="R25" s="97"/>
      <c r="S25" s="338"/>
      <c r="T25" s="97"/>
    </row>
    <row r="26" spans="1:20" ht="5.0999999999999996" customHeight="1" x14ac:dyDescent="0.15">
      <c r="A26" s="10"/>
      <c r="B26" s="14"/>
      <c r="C26" s="12"/>
      <c r="D26" s="13"/>
      <c r="E26" s="14"/>
      <c r="F26" s="12"/>
      <c r="G26" s="325"/>
      <c r="H26" s="93"/>
      <c r="I26" s="326"/>
      <c r="J26" s="93"/>
      <c r="K26" s="325"/>
      <c r="L26" s="93"/>
      <c r="M26" s="325"/>
      <c r="N26" s="93"/>
      <c r="O26" s="325"/>
      <c r="P26" s="93"/>
      <c r="Q26" s="325"/>
      <c r="R26" s="93"/>
      <c r="S26" s="325"/>
      <c r="T26" s="93"/>
    </row>
    <row r="27" spans="1:20" x14ac:dyDescent="0.15">
      <c r="A27" s="18"/>
      <c r="B27" s="342" t="s">
        <v>197</v>
      </c>
      <c r="C27" s="12"/>
      <c r="D27" s="19"/>
      <c r="E27" s="16" t="s">
        <v>103</v>
      </c>
      <c r="F27" s="12"/>
      <c r="G27" s="327">
        <v>314</v>
      </c>
      <c r="H27" s="93"/>
      <c r="I27" s="327">
        <v>226</v>
      </c>
      <c r="J27" s="93"/>
      <c r="K27" s="327">
        <v>64</v>
      </c>
      <c r="L27" s="93"/>
      <c r="M27" s="327">
        <v>46</v>
      </c>
      <c r="N27" s="328"/>
      <c r="O27" s="327">
        <v>159</v>
      </c>
      <c r="P27" s="93"/>
      <c r="Q27" s="327">
        <v>228</v>
      </c>
      <c r="R27" s="93"/>
      <c r="S27" s="327">
        <v>11</v>
      </c>
      <c r="T27" s="93"/>
    </row>
    <row r="28" spans="1:20" x14ac:dyDescent="0.15">
      <c r="A28" s="18"/>
      <c r="B28" s="342" t="s">
        <v>227</v>
      </c>
      <c r="C28" s="12"/>
      <c r="D28" s="19"/>
      <c r="E28" s="16" t="s">
        <v>7</v>
      </c>
      <c r="F28" s="12"/>
      <c r="G28" s="329">
        <v>2573</v>
      </c>
      <c r="H28" s="93"/>
      <c r="I28" s="329">
        <v>2682</v>
      </c>
      <c r="J28" s="95"/>
      <c r="K28" s="327">
        <v>602</v>
      </c>
      <c r="L28" s="95"/>
      <c r="M28" s="327">
        <v>466</v>
      </c>
      <c r="N28" s="328"/>
      <c r="O28" s="329">
        <v>1465</v>
      </c>
      <c r="P28" s="93"/>
      <c r="Q28" s="329">
        <v>1715</v>
      </c>
      <c r="R28" s="93"/>
      <c r="S28" s="327">
        <v>71</v>
      </c>
      <c r="T28" s="95"/>
    </row>
    <row r="29" spans="1:20" ht="5.0999999999999996" customHeight="1" x14ac:dyDescent="0.15">
      <c r="A29" s="24"/>
      <c r="B29" s="25"/>
      <c r="C29" s="26"/>
      <c r="D29" s="27"/>
      <c r="E29" s="26"/>
      <c r="F29" s="26"/>
      <c r="G29" s="338"/>
      <c r="H29" s="97"/>
      <c r="I29" s="339"/>
      <c r="J29" s="97"/>
      <c r="K29" s="338"/>
      <c r="L29" s="97"/>
      <c r="M29" s="338"/>
      <c r="N29" s="97"/>
      <c r="O29" s="338"/>
      <c r="P29" s="97"/>
      <c r="Q29" s="338"/>
      <c r="R29" s="97"/>
      <c r="S29" s="338"/>
      <c r="T29" s="97"/>
    </row>
  </sheetData>
  <sheetProtection sheet="1" objects="1" scenarios="1"/>
  <mergeCells count="20">
    <mergeCell ref="B1:T1"/>
    <mergeCell ref="B19:T19"/>
    <mergeCell ref="B3:T3"/>
    <mergeCell ref="A4:F4"/>
    <mergeCell ref="O4:P4"/>
    <mergeCell ref="Q4:R4"/>
    <mergeCell ref="S4:T4"/>
    <mergeCell ref="G4:H4"/>
    <mergeCell ref="I4:J4"/>
    <mergeCell ref="K4:L4"/>
    <mergeCell ref="B20:T20"/>
    <mergeCell ref="M4:N4"/>
    <mergeCell ref="A21:F21"/>
    <mergeCell ref="G21:H21"/>
    <mergeCell ref="I21:J21"/>
    <mergeCell ref="K21:L21"/>
    <mergeCell ref="M21:N21"/>
    <mergeCell ref="O21:P21"/>
    <mergeCell ref="Q21:R21"/>
    <mergeCell ref="S21:T21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1"/>
  <sheetViews>
    <sheetView showGridLines="0" zoomScaleNormal="100" zoomScaleSheetLayoutView="100" workbookViewId="0">
      <selection activeCell="D11" sqref="D11"/>
    </sheetView>
  </sheetViews>
  <sheetFormatPr defaultColWidth="9" defaultRowHeight="13.5" x14ac:dyDescent="0.15"/>
  <cols>
    <col min="1" max="1" width="10.625" style="1" customWidth="1"/>
    <col min="2" max="2" width="10.125" style="36" customWidth="1"/>
    <col min="3" max="3" width="0.5" style="1" customWidth="1"/>
    <col min="4" max="4" width="10.125" style="36" customWidth="1"/>
    <col min="5" max="5" width="0.5" style="1" customWidth="1"/>
    <col min="6" max="6" width="10.125" style="36" customWidth="1"/>
    <col min="7" max="7" width="0.5" style="1" customWidth="1"/>
    <col min="8" max="8" width="10.125" style="36" customWidth="1"/>
    <col min="9" max="9" width="0.5" style="1" customWidth="1"/>
    <col min="10" max="10" width="10.125" style="36" customWidth="1"/>
    <col min="11" max="11" width="0.5" style="1" customWidth="1"/>
    <col min="12" max="12" width="10.125" style="36" customWidth="1"/>
    <col min="13" max="13" width="0.5" style="1" customWidth="1"/>
    <col min="14" max="14" width="10.125" style="36" customWidth="1"/>
    <col min="15" max="15" width="0.5" style="1" customWidth="1"/>
    <col min="16" max="16" width="10.125" style="36" customWidth="1"/>
    <col min="17" max="17" width="0.5" style="1" customWidth="1"/>
    <col min="18" max="18" width="10.125" style="36" customWidth="1"/>
    <col min="19" max="19" width="0.5" style="1" customWidth="1"/>
    <col min="20" max="20" width="10.125" style="36" customWidth="1"/>
    <col min="21" max="21" width="0.5" style="1" customWidth="1"/>
    <col min="22" max="22" width="10.125" style="36" customWidth="1"/>
    <col min="23" max="23" width="0.5" style="1" customWidth="1"/>
    <col min="24" max="24" width="10.125" style="36" customWidth="1"/>
    <col min="25" max="25" width="0.5" style="1" customWidth="1"/>
    <col min="26" max="26" width="10.125" style="36" customWidth="1"/>
    <col min="27" max="27" width="0.5" style="1" customWidth="1"/>
    <col min="28" max="28" width="10.125" style="36" customWidth="1"/>
    <col min="29" max="29" width="0.5" style="1" customWidth="1"/>
    <col min="30" max="30" width="10.125" style="36" customWidth="1"/>
    <col min="31" max="31" width="0.5" style="1" customWidth="1"/>
    <col min="32" max="16384" width="9" style="1"/>
  </cols>
  <sheetData>
    <row r="1" spans="1:31" ht="23.1" customHeight="1" x14ac:dyDescent="0.15">
      <c r="A1" s="377" t="s">
        <v>194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76" t="s">
        <v>218</v>
      </c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12" customHeight="1" x14ac:dyDescent="0.1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23.1" customHeight="1" x14ac:dyDescent="0.15">
      <c r="A3" s="2" t="s">
        <v>39</v>
      </c>
      <c r="P3" s="361" t="s">
        <v>58</v>
      </c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</row>
    <row r="4" spans="1:31" ht="14.1" customHeight="1" x14ac:dyDescent="0.15">
      <c r="A4" s="369" t="s">
        <v>287</v>
      </c>
      <c r="B4" s="371" t="s">
        <v>103</v>
      </c>
      <c r="C4" s="372"/>
      <c r="D4" s="375" t="s">
        <v>105</v>
      </c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6"/>
      <c r="P4" s="379" t="s">
        <v>198</v>
      </c>
      <c r="Q4" s="380"/>
      <c r="R4" s="380"/>
      <c r="S4" s="381"/>
      <c r="T4" s="375" t="s">
        <v>50</v>
      </c>
      <c r="U4" s="378"/>
      <c r="V4" s="378"/>
      <c r="W4" s="378"/>
      <c r="X4" s="378"/>
      <c r="Y4" s="378"/>
      <c r="Z4" s="378"/>
      <c r="AA4" s="376"/>
      <c r="AB4" s="371" t="s">
        <v>51</v>
      </c>
      <c r="AC4" s="372"/>
      <c r="AD4" s="371" t="s">
        <v>52</v>
      </c>
      <c r="AE4" s="372"/>
    </row>
    <row r="5" spans="1:31" ht="14.1" customHeight="1" x14ac:dyDescent="0.15">
      <c r="A5" s="370"/>
      <c r="B5" s="373"/>
      <c r="C5" s="374"/>
      <c r="D5" s="375" t="s">
        <v>104</v>
      </c>
      <c r="E5" s="376"/>
      <c r="F5" s="375" t="s">
        <v>41</v>
      </c>
      <c r="G5" s="376"/>
      <c r="H5" s="375" t="s">
        <v>42</v>
      </c>
      <c r="I5" s="376"/>
      <c r="J5" s="375" t="s">
        <v>47</v>
      </c>
      <c r="K5" s="376"/>
      <c r="L5" s="375" t="s">
        <v>48</v>
      </c>
      <c r="M5" s="376"/>
      <c r="N5" s="375" t="s">
        <v>49</v>
      </c>
      <c r="O5" s="376"/>
      <c r="P5" s="375" t="s">
        <v>43</v>
      </c>
      <c r="Q5" s="376"/>
      <c r="R5" s="375" t="s">
        <v>44</v>
      </c>
      <c r="S5" s="376"/>
      <c r="T5" s="375" t="s">
        <v>38</v>
      </c>
      <c r="U5" s="376"/>
      <c r="V5" s="375" t="s">
        <v>53</v>
      </c>
      <c r="W5" s="376"/>
      <c r="X5" s="375" t="s">
        <v>54</v>
      </c>
      <c r="Y5" s="376"/>
      <c r="Z5" s="375" t="s">
        <v>55</v>
      </c>
      <c r="AA5" s="376"/>
      <c r="AB5" s="373"/>
      <c r="AC5" s="374"/>
      <c r="AD5" s="373"/>
      <c r="AE5" s="374"/>
    </row>
    <row r="6" spans="1:31" ht="14.1" customHeight="1" x14ac:dyDescent="0.15">
      <c r="A6" s="295"/>
      <c r="B6" s="88" t="s">
        <v>1</v>
      </c>
      <c r="C6" s="89"/>
      <c r="D6" s="198" t="s">
        <v>1</v>
      </c>
      <c r="E6" s="89"/>
      <c r="F6" s="88" t="s">
        <v>1</v>
      </c>
      <c r="G6" s="89"/>
      <c r="H6" s="88" t="s">
        <v>1</v>
      </c>
      <c r="I6" s="89"/>
      <c r="J6" s="88" t="s">
        <v>1</v>
      </c>
      <c r="K6" s="89"/>
      <c r="L6" s="88" t="s">
        <v>199</v>
      </c>
      <c r="M6" s="88"/>
      <c r="N6" s="198" t="s">
        <v>1</v>
      </c>
      <c r="O6" s="89"/>
      <c r="P6" s="198" t="s">
        <v>1</v>
      </c>
      <c r="Q6" s="89"/>
      <c r="R6" s="88" t="s">
        <v>1</v>
      </c>
      <c r="S6" s="89"/>
      <c r="T6" s="88" t="s">
        <v>1</v>
      </c>
      <c r="U6" s="89"/>
      <c r="V6" s="88" t="s">
        <v>1</v>
      </c>
      <c r="W6" s="89"/>
      <c r="X6" s="88" t="s">
        <v>1</v>
      </c>
      <c r="Y6" s="89"/>
      <c r="Z6" s="88" t="s">
        <v>1</v>
      </c>
      <c r="AA6" s="89"/>
      <c r="AB6" s="88" t="s">
        <v>1</v>
      </c>
      <c r="AC6" s="89"/>
      <c r="AD6" s="198" t="s">
        <v>8</v>
      </c>
      <c r="AE6" s="296"/>
    </row>
    <row r="7" spans="1:31" ht="14.1" customHeight="1" x14ac:dyDescent="0.15">
      <c r="A7" s="297" t="s">
        <v>115</v>
      </c>
      <c r="B7" s="298">
        <f>SUM(D7:R7)</f>
        <v>167</v>
      </c>
      <c r="C7" s="299"/>
      <c r="D7" s="300">
        <v>45</v>
      </c>
      <c r="E7" s="299"/>
      <c r="F7" s="298">
        <v>44</v>
      </c>
      <c r="G7" s="299"/>
      <c r="H7" s="298">
        <v>42</v>
      </c>
      <c r="I7" s="299"/>
      <c r="J7" s="298">
        <v>29</v>
      </c>
      <c r="K7" s="299"/>
      <c r="L7" s="298">
        <v>4</v>
      </c>
      <c r="M7" s="298"/>
      <c r="N7" s="300">
        <v>2</v>
      </c>
      <c r="O7" s="299"/>
      <c r="P7" s="300">
        <v>1</v>
      </c>
      <c r="Q7" s="299"/>
      <c r="R7" s="298" t="s">
        <v>5</v>
      </c>
      <c r="S7" s="299"/>
      <c r="T7" s="298">
        <f>SUM(V7:Z7)</f>
        <v>129</v>
      </c>
      <c r="U7" s="299"/>
      <c r="V7" s="298">
        <v>34</v>
      </c>
      <c r="W7" s="299"/>
      <c r="X7" s="298">
        <v>79</v>
      </c>
      <c r="Y7" s="299"/>
      <c r="Z7" s="298">
        <v>16</v>
      </c>
      <c r="AA7" s="299"/>
      <c r="AB7" s="298">
        <v>38</v>
      </c>
      <c r="AC7" s="299"/>
      <c r="AD7" s="301">
        <v>408116</v>
      </c>
      <c r="AE7" s="91"/>
    </row>
    <row r="8" spans="1:31" ht="14.1" customHeight="1" x14ac:dyDescent="0.15">
      <c r="A8" s="297" t="s">
        <v>45</v>
      </c>
      <c r="B8" s="298">
        <f>SUM(D8:R8)</f>
        <v>165</v>
      </c>
      <c r="C8" s="299"/>
      <c r="D8" s="300">
        <v>51</v>
      </c>
      <c r="E8" s="299"/>
      <c r="F8" s="298">
        <v>43</v>
      </c>
      <c r="G8" s="299"/>
      <c r="H8" s="298">
        <v>37</v>
      </c>
      <c r="I8" s="299"/>
      <c r="J8" s="298">
        <v>27</v>
      </c>
      <c r="K8" s="299"/>
      <c r="L8" s="298">
        <v>3</v>
      </c>
      <c r="M8" s="298"/>
      <c r="N8" s="300">
        <v>4</v>
      </c>
      <c r="O8" s="299"/>
      <c r="P8" s="300" t="s">
        <v>5</v>
      </c>
      <c r="Q8" s="299"/>
      <c r="R8" s="298" t="s">
        <v>5</v>
      </c>
      <c r="S8" s="299"/>
      <c r="T8" s="298">
        <f>SUM(V8:Z8)</f>
        <v>135</v>
      </c>
      <c r="U8" s="299"/>
      <c r="V8" s="298">
        <v>33</v>
      </c>
      <c r="W8" s="299"/>
      <c r="X8" s="298">
        <v>80</v>
      </c>
      <c r="Y8" s="299"/>
      <c r="Z8" s="298">
        <v>22</v>
      </c>
      <c r="AA8" s="299"/>
      <c r="AB8" s="298">
        <v>30</v>
      </c>
      <c r="AC8" s="299"/>
      <c r="AD8" s="301">
        <v>349201</v>
      </c>
      <c r="AE8" s="91"/>
    </row>
    <row r="9" spans="1:31" ht="14.1" customHeight="1" x14ac:dyDescent="0.15">
      <c r="A9" s="297" t="s">
        <v>46</v>
      </c>
      <c r="B9" s="300">
        <f>SUM(D9:R9)</f>
        <v>149</v>
      </c>
      <c r="C9" s="299"/>
      <c r="D9" s="300">
        <v>44</v>
      </c>
      <c r="E9" s="299"/>
      <c r="F9" s="298">
        <v>37</v>
      </c>
      <c r="G9" s="299"/>
      <c r="H9" s="298">
        <v>40</v>
      </c>
      <c r="I9" s="299"/>
      <c r="J9" s="298">
        <v>20</v>
      </c>
      <c r="K9" s="299"/>
      <c r="L9" s="298">
        <v>4</v>
      </c>
      <c r="M9" s="298"/>
      <c r="N9" s="300">
        <v>1</v>
      </c>
      <c r="O9" s="299"/>
      <c r="P9" s="300">
        <v>3</v>
      </c>
      <c r="Q9" s="299"/>
      <c r="R9" s="298" t="s">
        <v>5</v>
      </c>
      <c r="S9" s="299"/>
      <c r="T9" s="300">
        <f>SUM(V9:Z9)</f>
        <v>120</v>
      </c>
      <c r="U9" s="299"/>
      <c r="V9" s="298">
        <v>26</v>
      </c>
      <c r="W9" s="299"/>
      <c r="X9" s="298">
        <v>63</v>
      </c>
      <c r="Y9" s="299"/>
      <c r="Z9" s="298">
        <v>31</v>
      </c>
      <c r="AA9" s="299"/>
      <c r="AB9" s="298">
        <v>29</v>
      </c>
      <c r="AC9" s="299"/>
      <c r="AD9" s="301">
        <v>240845</v>
      </c>
      <c r="AE9" s="91"/>
    </row>
    <row r="10" spans="1:31" s="36" customFormat="1" ht="14.1" customHeight="1" x14ac:dyDescent="0.15">
      <c r="A10" s="297" t="s">
        <v>108</v>
      </c>
      <c r="B10" s="300">
        <f>SUM(D10:R10)</f>
        <v>154</v>
      </c>
      <c r="C10" s="299"/>
      <c r="D10" s="300">
        <v>55</v>
      </c>
      <c r="E10" s="299"/>
      <c r="F10" s="298">
        <v>41</v>
      </c>
      <c r="G10" s="299"/>
      <c r="H10" s="298">
        <v>31</v>
      </c>
      <c r="I10" s="299"/>
      <c r="J10" s="298">
        <v>19</v>
      </c>
      <c r="K10" s="299"/>
      <c r="L10" s="298">
        <v>5</v>
      </c>
      <c r="M10" s="298"/>
      <c r="N10" s="300">
        <v>3</v>
      </c>
      <c r="O10" s="299"/>
      <c r="P10" s="300" t="s">
        <v>137</v>
      </c>
      <c r="Q10" s="299"/>
      <c r="R10" s="298" t="s">
        <v>137</v>
      </c>
      <c r="S10" s="299"/>
      <c r="T10" s="300">
        <v>119</v>
      </c>
      <c r="U10" s="299"/>
      <c r="V10" s="298" t="s">
        <v>137</v>
      </c>
      <c r="W10" s="299"/>
      <c r="X10" s="298" t="s">
        <v>137</v>
      </c>
      <c r="Y10" s="299"/>
      <c r="Z10" s="298" t="s">
        <v>137</v>
      </c>
      <c r="AA10" s="299"/>
      <c r="AB10" s="298">
        <v>35</v>
      </c>
      <c r="AC10" s="299"/>
      <c r="AD10" s="301" t="s">
        <v>137</v>
      </c>
      <c r="AE10" s="91"/>
    </row>
    <row r="11" spans="1:31" s="36" customFormat="1" ht="14.1" customHeight="1" x14ac:dyDescent="0.15">
      <c r="A11" s="302" t="s">
        <v>116</v>
      </c>
      <c r="B11" s="303">
        <f>SUM(D11:R11)</f>
        <v>136</v>
      </c>
      <c r="C11" s="304"/>
      <c r="D11" s="303">
        <v>46</v>
      </c>
      <c r="E11" s="304"/>
      <c r="F11" s="303">
        <v>39</v>
      </c>
      <c r="G11" s="304"/>
      <c r="H11" s="303">
        <v>27</v>
      </c>
      <c r="I11" s="304"/>
      <c r="J11" s="303">
        <v>19</v>
      </c>
      <c r="K11" s="304"/>
      <c r="L11" s="303">
        <v>3</v>
      </c>
      <c r="M11" s="304"/>
      <c r="N11" s="303">
        <v>2</v>
      </c>
      <c r="O11" s="305"/>
      <c r="P11" s="303" t="s">
        <v>137</v>
      </c>
      <c r="Q11" s="304"/>
      <c r="R11" s="303" t="s">
        <v>137</v>
      </c>
      <c r="S11" s="304"/>
      <c r="T11" s="303">
        <v>105</v>
      </c>
      <c r="U11" s="304"/>
      <c r="V11" s="303">
        <v>25</v>
      </c>
      <c r="W11" s="304"/>
      <c r="X11" s="303">
        <v>69</v>
      </c>
      <c r="Y11" s="304"/>
      <c r="Z11" s="303">
        <v>11</v>
      </c>
      <c r="AA11" s="304"/>
      <c r="AB11" s="303">
        <v>31</v>
      </c>
      <c r="AC11" s="304"/>
      <c r="AD11" s="306">
        <v>145574</v>
      </c>
      <c r="AE11" s="100"/>
    </row>
    <row r="12" spans="1:31" s="34" customFormat="1" ht="14.1" customHeight="1" x14ac:dyDescent="0.15">
      <c r="A12" s="32" t="s">
        <v>216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8"/>
    </row>
    <row r="13" spans="1:31" ht="12" customHeight="1" x14ac:dyDescent="0.15"/>
    <row r="14" spans="1:31" ht="23.1" customHeight="1" x14ac:dyDescent="0.15">
      <c r="A14" s="2" t="s">
        <v>195</v>
      </c>
      <c r="P14" s="361" t="s">
        <v>233</v>
      </c>
      <c r="Q14" s="361"/>
      <c r="R14" s="361"/>
      <c r="S14" s="361"/>
      <c r="T14" s="361"/>
      <c r="U14" s="361"/>
      <c r="V14" s="361"/>
      <c r="W14" s="361"/>
      <c r="X14" s="361"/>
      <c r="Y14" s="361"/>
      <c r="Z14" s="361"/>
    </row>
    <row r="15" spans="1:31" ht="14.1" customHeight="1" x14ac:dyDescent="0.15">
      <c r="A15" s="369" t="s">
        <v>287</v>
      </c>
      <c r="B15" s="371" t="s">
        <v>106</v>
      </c>
      <c r="C15" s="372"/>
      <c r="D15" s="375" t="s">
        <v>105</v>
      </c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6"/>
      <c r="P15" s="379" t="s">
        <v>198</v>
      </c>
      <c r="Q15" s="380"/>
      <c r="R15" s="380"/>
      <c r="S15" s="381"/>
      <c r="T15" s="371" t="s">
        <v>56</v>
      </c>
      <c r="U15" s="372"/>
      <c r="V15" s="371" t="s">
        <v>51</v>
      </c>
      <c r="W15" s="372"/>
      <c r="X15" s="371" t="s">
        <v>57</v>
      </c>
      <c r="Y15" s="372"/>
      <c r="Z15" s="371" t="s">
        <v>52</v>
      </c>
      <c r="AA15" s="372"/>
    </row>
    <row r="16" spans="1:31" ht="14.1" customHeight="1" x14ac:dyDescent="0.15">
      <c r="A16" s="370"/>
      <c r="B16" s="373"/>
      <c r="C16" s="374"/>
      <c r="D16" s="375" t="s">
        <v>107</v>
      </c>
      <c r="E16" s="376"/>
      <c r="F16" s="375" t="s">
        <v>41</v>
      </c>
      <c r="G16" s="376"/>
      <c r="H16" s="375" t="s">
        <v>42</v>
      </c>
      <c r="I16" s="376"/>
      <c r="J16" s="375" t="s">
        <v>47</v>
      </c>
      <c r="K16" s="376"/>
      <c r="L16" s="375" t="s">
        <v>48</v>
      </c>
      <c r="M16" s="376"/>
      <c r="N16" s="375" t="s">
        <v>49</v>
      </c>
      <c r="O16" s="376"/>
      <c r="P16" s="375" t="s">
        <v>43</v>
      </c>
      <c r="Q16" s="376"/>
      <c r="R16" s="375" t="s">
        <v>44</v>
      </c>
      <c r="S16" s="376"/>
      <c r="T16" s="373"/>
      <c r="U16" s="374"/>
      <c r="V16" s="373"/>
      <c r="W16" s="374"/>
      <c r="X16" s="373"/>
      <c r="Y16" s="374"/>
      <c r="Z16" s="373"/>
      <c r="AA16" s="374"/>
    </row>
    <row r="17" spans="1:32" ht="14.1" customHeight="1" x14ac:dyDescent="0.15">
      <c r="A17" s="309"/>
      <c r="B17" s="88" t="s">
        <v>1</v>
      </c>
      <c r="C17" s="89"/>
      <c r="D17" s="198" t="s">
        <v>1</v>
      </c>
      <c r="E17" s="89"/>
      <c r="F17" s="88" t="s">
        <v>1</v>
      </c>
      <c r="G17" s="89"/>
      <c r="H17" s="88" t="s">
        <v>1</v>
      </c>
      <c r="I17" s="89"/>
      <c r="J17" s="88" t="s">
        <v>1</v>
      </c>
      <c r="K17" s="89"/>
      <c r="L17" s="88" t="s">
        <v>1</v>
      </c>
      <c r="M17" s="88"/>
      <c r="N17" s="198" t="s">
        <v>1</v>
      </c>
      <c r="O17" s="89"/>
      <c r="P17" s="198" t="s">
        <v>1</v>
      </c>
      <c r="Q17" s="89"/>
      <c r="R17" s="88" t="s">
        <v>1</v>
      </c>
      <c r="S17" s="89"/>
      <c r="T17" s="88" t="s">
        <v>1</v>
      </c>
      <c r="U17" s="89"/>
      <c r="V17" s="88" t="s">
        <v>1</v>
      </c>
      <c r="W17" s="89"/>
      <c r="X17" s="88" t="s">
        <v>9</v>
      </c>
      <c r="Y17" s="89"/>
      <c r="Z17" s="198" t="s">
        <v>8</v>
      </c>
      <c r="AA17" s="310"/>
    </row>
    <row r="18" spans="1:32" ht="13.5" customHeight="1" x14ac:dyDescent="0.15">
      <c r="A18" s="297" t="s">
        <v>115</v>
      </c>
      <c r="B18" s="311">
        <f>SUM(D18:R18)</f>
        <v>1262</v>
      </c>
      <c r="C18" s="312"/>
      <c r="D18" s="300">
        <v>555</v>
      </c>
      <c r="E18" s="299"/>
      <c r="F18" s="298">
        <v>325</v>
      </c>
      <c r="G18" s="299"/>
      <c r="H18" s="298">
        <v>212</v>
      </c>
      <c r="I18" s="299"/>
      <c r="J18" s="298">
        <v>81</v>
      </c>
      <c r="K18" s="299"/>
      <c r="L18" s="298">
        <v>47</v>
      </c>
      <c r="M18" s="298"/>
      <c r="N18" s="300">
        <v>25</v>
      </c>
      <c r="O18" s="299"/>
      <c r="P18" s="300">
        <v>15</v>
      </c>
      <c r="Q18" s="299"/>
      <c r="R18" s="298">
        <v>2</v>
      </c>
      <c r="S18" s="299"/>
      <c r="T18" s="298">
        <v>636</v>
      </c>
      <c r="U18" s="299"/>
      <c r="V18" s="298">
        <v>626</v>
      </c>
      <c r="W18" s="299"/>
      <c r="X18" s="311">
        <v>109874</v>
      </c>
      <c r="Y18" s="312"/>
      <c r="Z18" s="301">
        <v>1083712</v>
      </c>
      <c r="AA18" s="312"/>
    </row>
    <row r="19" spans="1:32" ht="14.1" customHeight="1" x14ac:dyDescent="0.15">
      <c r="A19" s="297" t="s">
        <v>45</v>
      </c>
      <c r="B19" s="311">
        <f>SUM(D19:R19)</f>
        <v>1361</v>
      </c>
      <c r="C19" s="312"/>
      <c r="D19" s="300">
        <v>567</v>
      </c>
      <c r="E19" s="299"/>
      <c r="F19" s="298">
        <v>372</v>
      </c>
      <c r="G19" s="299"/>
      <c r="H19" s="298">
        <v>225</v>
      </c>
      <c r="I19" s="299"/>
      <c r="J19" s="298">
        <v>127</v>
      </c>
      <c r="K19" s="299"/>
      <c r="L19" s="298">
        <v>38</v>
      </c>
      <c r="M19" s="298"/>
      <c r="N19" s="300">
        <v>18</v>
      </c>
      <c r="O19" s="299"/>
      <c r="P19" s="300">
        <v>9</v>
      </c>
      <c r="Q19" s="299"/>
      <c r="R19" s="298">
        <v>5</v>
      </c>
      <c r="S19" s="299"/>
      <c r="T19" s="298">
        <v>739</v>
      </c>
      <c r="U19" s="299"/>
      <c r="V19" s="298">
        <v>622</v>
      </c>
      <c r="W19" s="299"/>
      <c r="X19" s="311">
        <v>135535</v>
      </c>
      <c r="Y19" s="312"/>
      <c r="Z19" s="301">
        <v>1325880</v>
      </c>
      <c r="AA19" s="312"/>
    </row>
    <row r="20" spans="1:32" ht="14.1" customHeight="1" x14ac:dyDescent="0.15">
      <c r="A20" s="297" t="s">
        <v>46</v>
      </c>
      <c r="B20" s="301">
        <f>SUM(D20:R20)</f>
        <v>1205</v>
      </c>
      <c r="C20" s="312"/>
      <c r="D20" s="300">
        <v>464</v>
      </c>
      <c r="E20" s="299"/>
      <c r="F20" s="298">
        <v>290</v>
      </c>
      <c r="G20" s="299"/>
      <c r="H20" s="298">
        <v>224</v>
      </c>
      <c r="I20" s="299"/>
      <c r="J20" s="298">
        <v>115</v>
      </c>
      <c r="K20" s="299"/>
      <c r="L20" s="298">
        <v>63</v>
      </c>
      <c r="M20" s="298"/>
      <c r="N20" s="300">
        <v>27</v>
      </c>
      <c r="O20" s="299"/>
      <c r="P20" s="300">
        <v>13</v>
      </c>
      <c r="Q20" s="299"/>
      <c r="R20" s="298">
        <v>9</v>
      </c>
      <c r="S20" s="299"/>
      <c r="T20" s="298">
        <v>693</v>
      </c>
      <c r="U20" s="299"/>
      <c r="V20" s="298">
        <v>512</v>
      </c>
      <c r="W20" s="299"/>
      <c r="X20" s="311">
        <v>168605</v>
      </c>
      <c r="Y20" s="312"/>
      <c r="Z20" s="301">
        <v>1376232</v>
      </c>
      <c r="AA20" s="312"/>
    </row>
    <row r="21" spans="1:32" s="36" customFormat="1" ht="14.1" customHeight="1" x14ac:dyDescent="0.15">
      <c r="A21" s="297" t="s">
        <v>108</v>
      </c>
      <c r="B21" s="301">
        <f>SUM(D21:R21)</f>
        <v>1208</v>
      </c>
      <c r="C21" s="312"/>
      <c r="D21" s="300">
        <v>481</v>
      </c>
      <c r="E21" s="299"/>
      <c r="F21" s="298">
        <v>272</v>
      </c>
      <c r="G21" s="299"/>
      <c r="H21" s="298">
        <v>224</v>
      </c>
      <c r="I21" s="299"/>
      <c r="J21" s="298">
        <v>116</v>
      </c>
      <c r="K21" s="299"/>
      <c r="L21" s="298">
        <v>68</v>
      </c>
      <c r="M21" s="298"/>
      <c r="N21" s="300">
        <v>27</v>
      </c>
      <c r="O21" s="299"/>
      <c r="P21" s="300">
        <v>12</v>
      </c>
      <c r="Q21" s="299"/>
      <c r="R21" s="298">
        <v>8</v>
      </c>
      <c r="S21" s="299"/>
      <c r="T21" s="298" t="s">
        <v>137</v>
      </c>
      <c r="U21" s="299"/>
      <c r="V21" s="298" t="s">
        <v>137</v>
      </c>
      <c r="W21" s="299"/>
      <c r="X21" s="311">
        <v>167621</v>
      </c>
      <c r="Y21" s="312"/>
      <c r="Z21" s="301" t="s">
        <v>137</v>
      </c>
      <c r="AA21" s="312"/>
    </row>
    <row r="22" spans="1:32" s="36" customFormat="1" ht="14.1" customHeight="1" x14ac:dyDescent="0.15">
      <c r="A22" s="313" t="s">
        <v>116</v>
      </c>
      <c r="B22" s="306">
        <f>SUM(D22:R22)</f>
        <v>1084</v>
      </c>
      <c r="C22" s="314"/>
      <c r="D22" s="303">
        <v>403</v>
      </c>
      <c r="E22" s="304"/>
      <c r="F22" s="303">
        <v>272</v>
      </c>
      <c r="G22" s="304"/>
      <c r="H22" s="303">
        <v>197</v>
      </c>
      <c r="I22" s="304"/>
      <c r="J22" s="303">
        <v>125</v>
      </c>
      <c r="K22" s="304"/>
      <c r="L22" s="303">
        <v>49</v>
      </c>
      <c r="M22" s="304"/>
      <c r="N22" s="303">
        <v>18</v>
      </c>
      <c r="O22" s="305"/>
      <c r="P22" s="303">
        <v>11</v>
      </c>
      <c r="Q22" s="304"/>
      <c r="R22" s="303">
        <v>9</v>
      </c>
      <c r="S22" s="304"/>
      <c r="T22" s="303">
        <v>671</v>
      </c>
      <c r="U22" s="304"/>
      <c r="V22" s="303">
        <v>413</v>
      </c>
      <c r="W22" s="304"/>
      <c r="X22" s="306">
        <v>156004</v>
      </c>
      <c r="Y22" s="314"/>
      <c r="Z22" s="306">
        <v>1136202</v>
      </c>
      <c r="AA22" s="315"/>
    </row>
    <row r="23" spans="1:32" s="35" customFormat="1" ht="14.1" customHeight="1" x14ac:dyDescent="0.15">
      <c r="A23" s="35" t="s">
        <v>215</v>
      </c>
      <c r="B23" s="34"/>
      <c r="D23" s="34"/>
      <c r="F23" s="34"/>
      <c r="H23" s="34"/>
      <c r="J23" s="34"/>
      <c r="L23" s="34"/>
      <c r="N23" s="34"/>
      <c r="P23" s="34"/>
      <c r="R23" s="34"/>
      <c r="T23" s="34"/>
      <c r="V23" s="34"/>
      <c r="X23" s="34"/>
      <c r="Z23" s="34"/>
      <c r="AB23" s="34"/>
      <c r="AD23" s="34"/>
    </row>
    <row r="24" spans="1:32" ht="12" customHeight="1" x14ac:dyDescent="0.15"/>
    <row r="25" spans="1:32" ht="23.1" customHeight="1" x14ac:dyDescent="0.15">
      <c r="A25" s="2" t="s">
        <v>146</v>
      </c>
      <c r="B25" s="53"/>
      <c r="C25" s="5"/>
      <c r="D25" s="53"/>
      <c r="E25" s="5"/>
      <c r="F25" s="53"/>
      <c r="G25" s="5"/>
      <c r="H25" s="53"/>
      <c r="I25" s="5"/>
      <c r="J25" s="53"/>
      <c r="K25" s="5"/>
      <c r="L25" s="3"/>
      <c r="M25" s="2"/>
      <c r="N25" s="316"/>
      <c r="O25" s="2"/>
      <c r="P25" s="361" t="s">
        <v>232</v>
      </c>
      <c r="Q25" s="361"/>
      <c r="R25" s="361"/>
      <c r="S25" s="361"/>
      <c r="T25" s="361"/>
      <c r="U25" s="361"/>
      <c r="V25" s="361"/>
    </row>
    <row r="26" spans="1:32" ht="14.1" customHeight="1" x14ac:dyDescent="0.15">
      <c r="A26" s="369" t="s">
        <v>40</v>
      </c>
      <c r="B26" s="371" t="s">
        <v>103</v>
      </c>
      <c r="C26" s="372"/>
      <c r="D26" s="375" t="s">
        <v>105</v>
      </c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6"/>
      <c r="P26" s="375"/>
      <c r="Q26" s="376"/>
      <c r="R26" s="371" t="s">
        <v>153</v>
      </c>
      <c r="S26" s="372"/>
      <c r="T26" s="371" t="s">
        <v>200</v>
      </c>
      <c r="U26" s="372"/>
      <c r="V26" s="371" t="s">
        <v>154</v>
      </c>
      <c r="W26" s="372"/>
      <c r="AF26" s="36"/>
    </row>
    <row r="27" spans="1:32" ht="14.1" customHeight="1" x14ac:dyDescent="0.15">
      <c r="A27" s="370"/>
      <c r="B27" s="373"/>
      <c r="C27" s="374"/>
      <c r="D27" s="317" t="s">
        <v>125</v>
      </c>
      <c r="E27" s="318"/>
      <c r="F27" s="317" t="s">
        <v>155</v>
      </c>
      <c r="G27" s="318"/>
      <c r="H27" s="317" t="s">
        <v>228</v>
      </c>
      <c r="I27" s="318"/>
      <c r="J27" s="317" t="s">
        <v>229</v>
      </c>
      <c r="K27" s="318"/>
      <c r="L27" s="375" t="s">
        <v>43</v>
      </c>
      <c r="M27" s="376"/>
      <c r="N27" s="375" t="s">
        <v>44</v>
      </c>
      <c r="O27" s="376"/>
      <c r="P27" s="375" t="s">
        <v>230</v>
      </c>
      <c r="Q27" s="376"/>
      <c r="R27" s="373"/>
      <c r="S27" s="374"/>
      <c r="T27" s="373"/>
      <c r="U27" s="374"/>
      <c r="V27" s="373"/>
      <c r="W27" s="374"/>
      <c r="AF27" s="36"/>
    </row>
    <row r="28" spans="1:32" ht="14.1" customHeight="1" x14ac:dyDescent="0.15">
      <c r="A28" s="319" t="s">
        <v>122</v>
      </c>
      <c r="B28" s="169">
        <v>139</v>
      </c>
      <c r="C28" s="320"/>
      <c r="D28" s="169">
        <v>82</v>
      </c>
      <c r="E28" s="135"/>
      <c r="F28" s="169">
        <v>31</v>
      </c>
      <c r="G28" s="135"/>
      <c r="H28" s="169">
        <v>17</v>
      </c>
      <c r="I28" s="135"/>
      <c r="J28" s="169">
        <v>5</v>
      </c>
      <c r="K28" s="135"/>
      <c r="L28" s="300">
        <v>1</v>
      </c>
      <c r="M28" s="320"/>
      <c r="N28" s="169">
        <v>1</v>
      </c>
      <c r="O28" s="320"/>
      <c r="P28" s="169">
        <v>2</v>
      </c>
      <c r="Q28" s="320"/>
      <c r="R28" s="169">
        <v>126</v>
      </c>
      <c r="S28" s="320"/>
      <c r="T28" s="321">
        <v>1</v>
      </c>
      <c r="U28" s="91"/>
      <c r="V28" s="169">
        <v>12</v>
      </c>
      <c r="W28" s="320"/>
      <c r="AF28" s="36"/>
    </row>
    <row r="29" spans="1:32" ht="14.1" customHeight="1" x14ac:dyDescent="0.15">
      <c r="A29" s="319" t="s">
        <v>123</v>
      </c>
      <c r="B29" s="169">
        <v>909</v>
      </c>
      <c r="C29" s="320"/>
      <c r="D29" s="169">
        <v>518</v>
      </c>
      <c r="E29" s="135"/>
      <c r="F29" s="169">
        <v>172</v>
      </c>
      <c r="G29" s="135"/>
      <c r="H29" s="169">
        <v>94</v>
      </c>
      <c r="I29" s="135"/>
      <c r="J29" s="169">
        <v>99</v>
      </c>
      <c r="K29" s="135"/>
      <c r="L29" s="169">
        <v>13</v>
      </c>
      <c r="M29" s="320"/>
      <c r="N29" s="169">
        <v>8</v>
      </c>
      <c r="O29" s="320"/>
      <c r="P29" s="169">
        <v>5</v>
      </c>
      <c r="Q29" s="320"/>
      <c r="R29" s="169">
        <v>624</v>
      </c>
      <c r="S29" s="320"/>
      <c r="T29" s="276" t="s">
        <v>190</v>
      </c>
      <c r="U29" s="91"/>
      <c r="V29" s="169">
        <v>285</v>
      </c>
      <c r="W29" s="320"/>
      <c r="AF29" s="36"/>
    </row>
    <row r="30" spans="1:32" ht="14.1" customHeight="1" x14ac:dyDescent="0.15">
      <c r="A30" s="302" t="s">
        <v>124</v>
      </c>
      <c r="B30" s="190">
        <f>SUM(B28:B29)</f>
        <v>1048</v>
      </c>
      <c r="C30" s="322"/>
      <c r="D30" s="190">
        <f>SUM(D28:D29)</f>
        <v>600</v>
      </c>
      <c r="E30" s="191"/>
      <c r="F30" s="190">
        <f>SUM(F28:F29)</f>
        <v>203</v>
      </c>
      <c r="G30" s="191"/>
      <c r="H30" s="190">
        <f>SUM(H28:H29)</f>
        <v>111</v>
      </c>
      <c r="I30" s="191"/>
      <c r="J30" s="190">
        <f>SUM(J28:J29)</f>
        <v>104</v>
      </c>
      <c r="K30" s="191"/>
      <c r="L30" s="190">
        <f>SUM(L28:L29)</f>
        <v>14</v>
      </c>
      <c r="M30" s="322"/>
      <c r="N30" s="190">
        <f>SUM(N28:N29)</f>
        <v>9</v>
      </c>
      <c r="O30" s="322"/>
      <c r="P30" s="190">
        <f>SUM(P28:P29)</f>
        <v>7</v>
      </c>
      <c r="Q30" s="191"/>
      <c r="R30" s="190">
        <f>SUM(R28:R29)</f>
        <v>750</v>
      </c>
      <c r="S30" s="322">
        <f t="shared" ref="S30:T30" si="0">SUM(S28:S29)</f>
        <v>0</v>
      </c>
      <c r="T30" s="288">
        <f t="shared" si="0"/>
        <v>1</v>
      </c>
      <c r="U30" s="100"/>
      <c r="V30" s="190">
        <f>SUM(V28:V29)</f>
        <v>297</v>
      </c>
      <c r="W30" s="322"/>
      <c r="AF30" s="36"/>
    </row>
    <row r="31" spans="1:32" s="323" customFormat="1" ht="14.1" customHeight="1" x14ac:dyDescent="0.15">
      <c r="A31" s="34" t="s">
        <v>213</v>
      </c>
      <c r="B31" s="229"/>
      <c r="D31" s="229"/>
      <c r="F31" s="229"/>
      <c r="H31" s="229"/>
      <c r="J31" s="229"/>
      <c r="L31" s="229"/>
      <c r="N31" s="229"/>
      <c r="P31" s="229"/>
      <c r="R31" s="229"/>
      <c r="T31" s="229"/>
      <c r="V31" s="229"/>
      <c r="W31" s="229"/>
      <c r="X31" s="229"/>
      <c r="Z31" s="229"/>
      <c r="AB31" s="229"/>
      <c r="AD31" s="229"/>
    </row>
    <row r="32" spans="1:32" s="323" customFormat="1" ht="12" customHeight="1" x14ac:dyDescent="0.15">
      <c r="A32" s="34"/>
      <c r="B32" s="229"/>
      <c r="D32" s="229"/>
      <c r="F32" s="229"/>
      <c r="H32" s="229"/>
      <c r="J32" s="229"/>
      <c r="L32" s="229"/>
      <c r="N32" s="229"/>
      <c r="P32" s="229"/>
      <c r="R32" s="229"/>
      <c r="T32" s="229"/>
      <c r="V32" s="229"/>
      <c r="X32" s="229"/>
      <c r="Z32" s="229"/>
      <c r="AB32" s="229"/>
      <c r="AD32" s="229"/>
    </row>
    <row r="51" spans="19:19" x14ac:dyDescent="0.15">
      <c r="S51" s="1" t="s">
        <v>186</v>
      </c>
    </row>
  </sheetData>
  <sheetProtection sheet="1" objects="1" scenarios="1"/>
  <mergeCells count="49">
    <mergeCell ref="X15:Y16"/>
    <mergeCell ref="T15:U16"/>
    <mergeCell ref="V15:W16"/>
    <mergeCell ref="N16:O16"/>
    <mergeCell ref="P15:S15"/>
    <mergeCell ref="P3:AD3"/>
    <mergeCell ref="P14:Z14"/>
    <mergeCell ref="P5:Q5"/>
    <mergeCell ref="R5:S5"/>
    <mergeCell ref="P4:S4"/>
    <mergeCell ref="AD4:AE5"/>
    <mergeCell ref="AB4:AC5"/>
    <mergeCell ref="T4:AA4"/>
    <mergeCell ref="X5:Y5"/>
    <mergeCell ref="V5:W5"/>
    <mergeCell ref="T5:U5"/>
    <mergeCell ref="Z5:AA5"/>
    <mergeCell ref="D5:E5"/>
    <mergeCell ref="P16:Q16"/>
    <mergeCell ref="N27:O27"/>
    <mergeCell ref="H16:I16"/>
    <mergeCell ref="L27:M27"/>
    <mergeCell ref="D16:E16"/>
    <mergeCell ref="F16:G16"/>
    <mergeCell ref="D26:O26"/>
    <mergeCell ref="P25:V25"/>
    <mergeCell ref="V26:W27"/>
    <mergeCell ref="R16:S16"/>
    <mergeCell ref="T26:U27"/>
    <mergeCell ref="J16:K16"/>
    <mergeCell ref="L16:M16"/>
    <mergeCell ref="P26:Q26"/>
    <mergeCell ref="R26:S27"/>
    <mergeCell ref="A15:A16"/>
    <mergeCell ref="B15:C16"/>
    <mergeCell ref="Z15:AA16"/>
    <mergeCell ref="P27:Q27"/>
    <mergeCell ref="A1:O1"/>
    <mergeCell ref="D4:O4"/>
    <mergeCell ref="D15:O15"/>
    <mergeCell ref="J5:K5"/>
    <mergeCell ref="L5:M5"/>
    <mergeCell ref="B4:C5"/>
    <mergeCell ref="N5:O5"/>
    <mergeCell ref="F5:G5"/>
    <mergeCell ref="H5:I5"/>
    <mergeCell ref="A4:A5"/>
    <mergeCell ref="A26:A27"/>
    <mergeCell ref="B26:C27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19"/>
  <sheetViews>
    <sheetView showGridLines="0" zoomScaleNormal="100" zoomScaleSheetLayoutView="106" workbookViewId="0">
      <selection activeCell="H8" sqref="H8"/>
    </sheetView>
  </sheetViews>
  <sheetFormatPr defaultColWidth="9" defaultRowHeight="13.5" x14ac:dyDescent="0.15"/>
  <cols>
    <col min="1" max="1" width="9.75" style="1" customWidth="1"/>
    <col min="2" max="2" width="8.75" style="36" customWidth="1"/>
    <col min="3" max="3" width="0.5" style="1" customWidth="1"/>
    <col min="4" max="4" width="8.875" style="36" customWidth="1"/>
    <col min="5" max="5" width="0.5" style="1" customWidth="1"/>
    <col min="6" max="6" width="8.875" style="36" customWidth="1"/>
    <col min="7" max="7" width="0.5" style="1" customWidth="1"/>
    <col min="8" max="8" width="8.875" style="36" customWidth="1"/>
    <col min="9" max="9" width="0.5" style="1" customWidth="1"/>
    <col min="10" max="10" width="8.625" style="36" customWidth="1"/>
    <col min="11" max="11" width="0.5" style="1" customWidth="1"/>
    <col min="12" max="12" width="9.125" style="36" bestFit="1" customWidth="1"/>
    <col min="13" max="13" width="0.5" style="1" customWidth="1"/>
    <col min="14" max="14" width="9.625" style="36" customWidth="1"/>
    <col min="15" max="15" width="0.5" style="1" customWidth="1"/>
    <col min="16" max="16" width="9.125" style="36" bestFit="1" customWidth="1"/>
    <col min="17" max="17" width="0.5" style="1" customWidth="1"/>
    <col min="18" max="18" width="9.125" style="36" bestFit="1" customWidth="1"/>
    <col min="19" max="19" width="0.5" style="1" customWidth="1"/>
    <col min="20" max="20" width="9.5" style="36" bestFit="1" customWidth="1"/>
    <col min="21" max="21" width="0.5" style="1" customWidth="1"/>
    <col min="22" max="22" width="9.125" style="36" bestFit="1" customWidth="1"/>
    <col min="23" max="23" width="0.5" style="1" customWidth="1"/>
    <col min="24" max="24" width="9.125" style="36" bestFit="1" customWidth="1"/>
    <col min="25" max="25" width="0.5" style="1" customWidth="1"/>
    <col min="26" max="26" width="9.125" style="36" bestFit="1" customWidth="1"/>
    <col min="27" max="27" width="0.5" style="1" customWidth="1"/>
    <col min="28" max="28" width="9.125" style="36" bestFit="1" customWidth="1"/>
    <col min="29" max="29" width="0.5" style="1" customWidth="1"/>
    <col min="30" max="30" width="9.125" style="36" bestFit="1" customWidth="1"/>
    <col min="31" max="31" width="0.5" style="1" customWidth="1"/>
    <col min="32" max="32" width="7.625" style="36" customWidth="1"/>
    <col min="33" max="33" width="0.5" style="1" customWidth="1"/>
    <col min="34" max="34" width="7.625" style="1" customWidth="1"/>
    <col min="35" max="35" width="0.5" style="1" customWidth="1"/>
    <col min="36" max="16384" width="9" style="1"/>
  </cols>
  <sheetData>
    <row r="1" spans="1:35" ht="23.1" customHeight="1" x14ac:dyDescent="0.15">
      <c r="A1" s="397" t="s">
        <v>288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263" t="s">
        <v>289</v>
      </c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</row>
    <row r="2" spans="1:35" ht="12" customHeight="1" x14ac:dyDescent="0.15">
      <c r="A2" s="263"/>
      <c r="B2" s="264"/>
      <c r="C2" s="265"/>
      <c r="D2" s="264"/>
      <c r="E2" s="265"/>
      <c r="F2" s="264"/>
      <c r="G2" s="265"/>
      <c r="H2" s="264"/>
      <c r="I2" s="265"/>
      <c r="J2" s="264"/>
      <c r="K2" s="265"/>
      <c r="L2" s="264"/>
      <c r="M2" s="265"/>
      <c r="N2" s="264"/>
      <c r="O2" s="265"/>
      <c r="P2" s="264"/>
      <c r="Q2" s="265"/>
      <c r="R2" s="264"/>
      <c r="S2" s="265"/>
      <c r="T2" s="264"/>
      <c r="U2" s="265"/>
      <c r="V2" s="265"/>
      <c r="W2" s="265"/>
      <c r="X2" s="264"/>
      <c r="Y2" s="265"/>
      <c r="Z2" s="264"/>
      <c r="AA2" s="265"/>
      <c r="AB2" s="264"/>
      <c r="AC2" s="265"/>
      <c r="AD2" s="264"/>
      <c r="AE2" s="265"/>
      <c r="AF2" s="264"/>
      <c r="AG2" s="265"/>
      <c r="AH2" s="264"/>
      <c r="AI2" s="265"/>
    </row>
    <row r="3" spans="1:35" ht="23.1" customHeight="1" x14ac:dyDescent="0.15">
      <c r="A3" s="266" t="s">
        <v>113</v>
      </c>
      <c r="B3" s="264"/>
      <c r="C3" s="265"/>
      <c r="D3" s="264"/>
      <c r="E3" s="265"/>
      <c r="F3" s="264"/>
      <c r="G3" s="265"/>
      <c r="H3" s="264"/>
      <c r="I3" s="265"/>
      <c r="J3" s="264"/>
      <c r="K3" s="265"/>
      <c r="L3" s="264"/>
      <c r="M3" s="265"/>
      <c r="N3" s="264"/>
      <c r="O3" s="265"/>
      <c r="P3" s="264"/>
      <c r="Q3" s="26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265"/>
    </row>
    <row r="4" spans="1:35" ht="14.1" customHeight="1" x14ac:dyDescent="0.15">
      <c r="A4" s="398" t="s">
        <v>40</v>
      </c>
      <c r="B4" s="386" t="s">
        <v>59</v>
      </c>
      <c r="C4" s="388"/>
      <c r="D4" s="386" t="s">
        <v>57</v>
      </c>
      <c r="E4" s="388"/>
      <c r="F4" s="386" t="s">
        <v>7</v>
      </c>
      <c r="G4" s="388"/>
      <c r="H4" s="386" t="s">
        <v>70</v>
      </c>
      <c r="I4" s="387"/>
      <c r="J4" s="401" t="s">
        <v>60</v>
      </c>
      <c r="K4" s="387"/>
      <c r="L4" s="402"/>
      <c r="M4" s="402"/>
      <c r="N4" s="402"/>
      <c r="O4" s="402"/>
      <c r="P4" s="402"/>
      <c r="Q4" s="392"/>
      <c r="R4" s="391" t="s">
        <v>112</v>
      </c>
      <c r="S4" s="392"/>
      <c r="T4" s="386" t="s">
        <v>62</v>
      </c>
      <c r="U4" s="388"/>
      <c r="V4" s="386" t="s">
        <v>191</v>
      </c>
      <c r="W4" s="387"/>
      <c r="X4" s="387"/>
      <c r="Y4" s="387"/>
      <c r="Z4" s="387"/>
      <c r="AA4" s="387"/>
      <c r="AB4" s="387"/>
      <c r="AC4" s="387"/>
      <c r="AD4" s="387"/>
      <c r="AE4" s="388"/>
      <c r="AF4" s="386" t="s">
        <v>67</v>
      </c>
      <c r="AG4" s="388"/>
      <c r="AH4" s="386" t="s">
        <v>66</v>
      </c>
      <c r="AI4" s="388"/>
    </row>
    <row r="5" spans="1:35" ht="14.1" customHeight="1" x14ac:dyDescent="0.15">
      <c r="A5" s="399"/>
      <c r="B5" s="389"/>
      <c r="C5" s="390"/>
      <c r="D5" s="389"/>
      <c r="E5" s="390"/>
      <c r="F5" s="389"/>
      <c r="G5" s="390"/>
      <c r="H5" s="389"/>
      <c r="I5" s="393"/>
      <c r="J5" s="403" t="s">
        <v>38</v>
      </c>
      <c r="K5" s="390"/>
      <c r="L5" s="386" t="s">
        <v>290</v>
      </c>
      <c r="M5" s="388"/>
      <c r="N5" s="405" t="s">
        <v>291</v>
      </c>
      <c r="O5" s="406"/>
      <c r="P5" s="386" t="s">
        <v>61</v>
      </c>
      <c r="Q5" s="388"/>
      <c r="R5" s="389" t="s">
        <v>65</v>
      </c>
      <c r="S5" s="390"/>
      <c r="T5" s="389"/>
      <c r="U5" s="393"/>
      <c r="V5" s="389" t="s">
        <v>38</v>
      </c>
      <c r="W5" s="390"/>
      <c r="X5" s="386" t="s">
        <v>63</v>
      </c>
      <c r="Y5" s="388"/>
      <c r="Z5" s="386" t="s">
        <v>69</v>
      </c>
      <c r="AA5" s="388"/>
      <c r="AB5" s="386" t="s">
        <v>64</v>
      </c>
      <c r="AC5" s="388"/>
      <c r="AD5" s="386" t="s">
        <v>68</v>
      </c>
      <c r="AE5" s="388"/>
      <c r="AF5" s="389"/>
      <c r="AG5" s="390"/>
      <c r="AH5" s="389"/>
      <c r="AI5" s="390"/>
    </row>
    <row r="6" spans="1:35" ht="14.1" customHeight="1" x14ac:dyDescent="0.15">
      <c r="A6" s="400"/>
      <c r="B6" s="383"/>
      <c r="C6" s="384"/>
      <c r="D6" s="383"/>
      <c r="E6" s="384"/>
      <c r="F6" s="383"/>
      <c r="G6" s="384"/>
      <c r="H6" s="383"/>
      <c r="I6" s="394"/>
      <c r="J6" s="404"/>
      <c r="K6" s="384"/>
      <c r="L6" s="383" t="s">
        <v>192</v>
      </c>
      <c r="M6" s="384"/>
      <c r="N6" s="395" t="s">
        <v>193</v>
      </c>
      <c r="O6" s="396"/>
      <c r="P6" s="383" t="s">
        <v>231</v>
      </c>
      <c r="Q6" s="384"/>
      <c r="R6" s="383"/>
      <c r="S6" s="384"/>
      <c r="T6" s="383"/>
      <c r="U6" s="394"/>
      <c r="V6" s="383"/>
      <c r="W6" s="384"/>
      <c r="X6" s="383"/>
      <c r="Y6" s="384"/>
      <c r="Z6" s="383"/>
      <c r="AA6" s="384"/>
      <c r="AB6" s="383"/>
      <c r="AC6" s="384"/>
      <c r="AD6" s="383"/>
      <c r="AE6" s="384"/>
      <c r="AF6" s="383"/>
      <c r="AG6" s="384"/>
      <c r="AH6" s="383"/>
      <c r="AI6" s="384"/>
    </row>
    <row r="7" spans="1:35" s="36" customFormat="1" ht="14.1" customHeight="1" x14ac:dyDescent="0.15">
      <c r="A7" s="267" t="s">
        <v>300</v>
      </c>
      <c r="B7" s="268">
        <v>10</v>
      </c>
      <c r="C7" s="269"/>
      <c r="D7" s="270">
        <v>34715</v>
      </c>
      <c r="E7" s="271"/>
      <c r="F7" s="270">
        <v>11642</v>
      </c>
      <c r="G7" s="271"/>
      <c r="H7" s="270">
        <v>2518479</v>
      </c>
      <c r="I7" s="271"/>
      <c r="J7" s="272">
        <f>SUM(L7:S7)</f>
        <v>234770</v>
      </c>
      <c r="K7" s="271"/>
      <c r="L7" s="270">
        <v>69478</v>
      </c>
      <c r="M7" s="271"/>
      <c r="N7" s="270">
        <v>117292</v>
      </c>
      <c r="O7" s="271"/>
      <c r="P7" s="273">
        <v>15719</v>
      </c>
      <c r="Q7" s="274"/>
      <c r="R7" s="270">
        <v>32281</v>
      </c>
      <c r="S7" s="274"/>
      <c r="T7" s="268" t="s">
        <v>184</v>
      </c>
      <c r="U7" s="271"/>
      <c r="V7" s="270">
        <f>SUM(X7:AD7)</f>
        <v>441304</v>
      </c>
      <c r="W7" s="274"/>
      <c r="X7" s="270">
        <v>6528</v>
      </c>
      <c r="Y7" s="271"/>
      <c r="Z7" s="270">
        <v>36243</v>
      </c>
      <c r="AA7" s="271"/>
      <c r="AB7" s="270">
        <v>35566</v>
      </c>
      <c r="AC7" s="271"/>
      <c r="AD7" s="270">
        <v>362967</v>
      </c>
      <c r="AE7" s="271"/>
      <c r="AF7" s="268" t="s">
        <v>184</v>
      </c>
      <c r="AG7" s="269"/>
      <c r="AH7" s="268" t="s">
        <v>137</v>
      </c>
      <c r="AI7" s="275"/>
    </row>
    <row r="8" spans="1:35" ht="14.1" customHeight="1" x14ac:dyDescent="0.15">
      <c r="A8" s="267" t="s">
        <v>275</v>
      </c>
      <c r="B8" s="268">
        <v>9</v>
      </c>
      <c r="C8" s="269"/>
      <c r="D8" s="270">
        <v>34239</v>
      </c>
      <c r="E8" s="271"/>
      <c r="F8" s="270">
        <v>11200</v>
      </c>
      <c r="G8" s="271"/>
      <c r="H8" s="270">
        <v>2481695</v>
      </c>
      <c r="I8" s="271"/>
      <c r="J8" s="272">
        <f>SUM(L8:S8)</f>
        <v>220655</v>
      </c>
      <c r="K8" s="271"/>
      <c r="L8" s="270">
        <v>65553</v>
      </c>
      <c r="M8" s="271"/>
      <c r="N8" s="270">
        <v>112182</v>
      </c>
      <c r="O8" s="271"/>
      <c r="P8" s="273">
        <v>12849</v>
      </c>
      <c r="Q8" s="274"/>
      <c r="R8" s="270">
        <v>30071</v>
      </c>
      <c r="S8" s="274"/>
      <c r="T8" s="268" t="s">
        <v>184</v>
      </c>
      <c r="U8" s="271"/>
      <c r="V8" s="270">
        <f>SUM(X8:AD8)</f>
        <v>423601</v>
      </c>
      <c r="W8" s="274"/>
      <c r="X8" s="270">
        <v>5464</v>
      </c>
      <c r="Y8" s="271"/>
      <c r="Z8" s="270">
        <v>27146</v>
      </c>
      <c r="AA8" s="271"/>
      <c r="AB8" s="270">
        <v>33924</v>
      </c>
      <c r="AC8" s="271"/>
      <c r="AD8" s="270">
        <v>357067</v>
      </c>
      <c r="AE8" s="271"/>
      <c r="AF8" s="268" t="s">
        <v>184</v>
      </c>
      <c r="AG8" s="269"/>
      <c r="AH8" s="268" t="s">
        <v>5</v>
      </c>
      <c r="AI8" s="275"/>
    </row>
    <row r="9" spans="1:35" ht="14.1" customHeight="1" x14ac:dyDescent="0.15">
      <c r="A9" s="267" t="s">
        <v>297</v>
      </c>
      <c r="B9" s="268">
        <v>9</v>
      </c>
      <c r="C9" s="269"/>
      <c r="D9" s="270">
        <v>35584</v>
      </c>
      <c r="E9" s="271"/>
      <c r="F9" s="270">
        <v>10635</v>
      </c>
      <c r="G9" s="271"/>
      <c r="H9" s="270">
        <v>2537231</v>
      </c>
      <c r="I9" s="271"/>
      <c r="J9" s="272">
        <v>213716</v>
      </c>
      <c r="K9" s="271"/>
      <c r="L9" s="270" t="s">
        <v>217</v>
      </c>
      <c r="M9" s="271"/>
      <c r="N9" s="270">
        <v>110329</v>
      </c>
      <c r="O9" s="271"/>
      <c r="P9" s="273" t="s">
        <v>217</v>
      </c>
      <c r="Q9" s="274"/>
      <c r="R9" s="270">
        <v>28142</v>
      </c>
      <c r="S9" s="274"/>
      <c r="T9" s="276">
        <v>1863565</v>
      </c>
      <c r="U9" s="271"/>
      <c r="V9" s="270">
        <v>459950</v>
      </c>
      <c r="W9" s="274"/>
      <c r="X9" s="270" t="s">
        <v>184</v>
      </c>
      <c r="Y9" s="271"/>
      <c r="Z9" s="270">
        <v>41897</v>
      </c>
      <c r="AA9" s="271"/>
      <c r="AB9" s="270" t="s">
        <v>184</v>
      </c>
      <c r="AC9" s="271"/>
      <c r="AD9" s="270">
        <v>380351</v>
      </c>
      <c r="AE9" s="271"/>
      <c r="AF9" s="268">
        <v>0</v>
      </c>
      <c r="AG9" s="269"/>
      <c r="AH9" s="268" t="s">
        <v>5</v>
      </c>
      <c r="AI9" s="275"/>
    </row>
    <row r="10" spans="1:35" ht="14.1" customHeight="1" x14ac:dyDescent="0.15">
      <c r="A10" s="267" t="s">
        <v>269</v>
      </c>
      <c r="B10" s="268">
        <v>11</v>
      </c>
      <c r="C10" s="269"/>
      <c r="D10" s="270">
        <v>39110</v>
      </c>
      <c r="E10" s="271"/>
      <c r="F10" s="270">
        <v>12563</v>
      </c>
      <c r="G10" s="271"/>
      <c r="H10" s="270">
        <v>2834714</v>
      </c>
      <c r="I10" s="277"/>
      <c r="J10" s="272">
        <v>186151</v>
      </c>
      <c r="K10" s="274"/>
      <c r="L10" s="270" t="s">
        <v>217</v>
      </c>
      <c r="M10" s="271"/>
      <c r="N10" s="270">
        <v>91999</v>
      </c>
      <c r="O10" s="271"/>
      <c r="P10" s="278" t="s">
        <v>217</v>
      </c>
      <c r="Q10" s="274"/>
      <c r="R10" s="270">
        <v>31420</v>
      </c>
      <c r="S10" s="274"/>
      <c r="T10" s="276">
        <v>2134027</v>
      </c>
      <c r="U10" s="271"/>
      <c r="V10" s="270">
        <v>514536</v>
      </c>
      <c r="W10" s="274"/>
      <c r="X10" s="270" t="s">
        <v>184</v>
      </c>
      <c r="Y10" s="271"/>
      <c r="Z10" s="270">
        <v>48169</v>
      </c>
      <c r="AA10" s="271"/>
      <c r="AB10" s="270" t="s">
        <v>184</v>
      </c>
      <c r="AC10" s="271"/>
      <c r="AD10" s="270">
        <v>423893</v>
      </c>
      <c r="AE10" s="271"/>
      <c r="AF10" s="268">
        <v>0</v>
      </c>
      <c r="AG10" s="269"/>
      <c r="AH10" s="268" t="s">
        <v>137</v>
      </c>
      <c r="AI10" s="275"/>
    </row>
    <row r="11" spans="1:35" s="36" customFormat="1" ht="14.1" customHeight="1" x14ac:dyDescent="0.15">
      <c r="A11" s="279" t="s">
        <v>301</v>
      </c>
      <c r="B11" s="280">
        <v>11</v>
      </c>
      <c r="C11" s="281"/>
      <c r="D11" s="282">
        <v>39171</v>
      </c>
      <c r="E11" s="283"/>
      <c r="F11" s="282">
        <v>13535</v>
      </c>
      <c r="G11" s="283"/>
      <c r="H11" s="282">
        <v>3036417</v>
      </c>
      <c r="I11" s="284"/>
      <c r="J11" s="285">
        <v>172816</v>
      </c>
      <c r="K11" s="286"/>
      <c r="L11" s="282" t="s">
        <v>217</v>
      </c>
      <c r="M11" s="283"/>
      <c r="N11" s="282">
        <v>90758</v>
      </c>
      <c r="O11" s="283"/>
      <c r="P11" s="287" t="s">
        <v>217</v>
      </c>
      <c r="Q11" s="286"/>
      <c r="R11" s="282">
        <v>24420</v>
      </c>
      <c r="S11" s="286"/>
      <c r="T11" s="288">
        <v>2351052</v>
      </c>
      <c r="U11" s="283"/>
      <c r="V11" s="282">
        <v>512549</v>
      </c>
      <c r="W11" s="286"/>
      <c r="X11" s="282" t="s">
        <v>184</v>
      </c>
      <c r="Y11" s="283"/>
      <c r="Z11" s="282">
        <v>43478</v>
      </c>
      <c r="AA11" s="283"/>
      <c r="AB11" s="282" t="s">
        <v>184</v>
      </c>
      <c r="AC11" s="283"/>
      <c r="AD11" s="282">
        <v>430509</v>
      </c>
      <c r="AE11" s="283"/>
      <c r="AF11" s="280">
        <v>0</v>
      </c>
      <c r="AG11" s="281"/>
      <c r="AH11" s="280" t="s">
        <v>137</v>
      </c>
      <c r="AI11" s="289"/>
    </row>
    <row r="12" spans="1:35" ht="13.5" customHeight="1" x14ac:dyDescent="0.15">
      <c r="A12" s="407" t="s">
        <v>262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290"/>
      <c r="R12" s="264"/>
      <c r="S12" s="265"/>
      <c r="T12" s="264"/>
      <c r="U12" s="265"/>
      <c r="V12" s="265"/>
      <c r="W12" s="265"/>
      <c r="X12" s="264"/>
      <c r="Y12" s="265"/>
      <c r="Z12" s="264"/>
      <c r="AA12" s="265"/>
      <c r="AB12" s="264"/>
      <c r="AC12" s="265"/>
      <c r="AD12" s="264"/>
      <c r="AE12" s="265"/>
      <c r="AF12" s="264"/>
      <c r="AG12" s="265"/>
      <c r="AH12" s="264"/>
      <c r="AI12" s="265"/>
    </row>
    <row r="13" spans="1:35" ht="13.5" customHeight="1" x14ac:dyDescent="0.15">
      <c r="A13" s="382" t="s">
        <v>292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291"/>
      <c r="R13" s="264"/>
      <c r="S13" s="265"/>
      <c r="T13" s="264"/>
      <c r="U13" s="265"/>
      <c r="V13" s="265"/>
      <c r="W13" s="265"/>
      <c r="X13" s="264"/>
      <c r="Y13" s="265"/>
      <c r="Z13" s="264"/>
      <c r="AA13" s="265"/>
      <c r="AB13" s="264"/>
      <c r="AC13" s="265"/>
      <c r="AD13" s="264"/>
      <c r="AE13" s="265"/>
      <c r="AF13" s="264"/>
      <c r="AG13" s="265"/>
      <c r="AH13" s="264"/>
      <c r="AI13" s="265"/>
    </row>
    <row r="14" spans="1:35" ht="13.5" customHeight="1" x14ac:dyDescent="0.15">
      <c r="A14" s="382" t="s">
        <v>293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291"/>
      <c r="R14" s="264"/>
      <c r="S14" s="265"/>
      <c r="T14" s="264"/>
      <c r="U14" s="265"/>
      <c r="V14" s="265"/>
      <c r="W14" s="265"/>
      <c r="X14" s="264"/>
      <c r="Y14" s="265"/>
      <c r="Z14" s="264"/>
      <c r="AA14" s="265"/>
      <c r="AB14" s="264"/>
      <c r="AC14" s="265"/>
      <c r="AD14" s="264"/>
      <c r="AE14" s="265"/>
      <c r="AF14" s="264"/>
      <c r="AG14" s="265"/>
      <c r="AH14" s="264"/>
      <c r="AI14" s="265"/>
    </row>
    <row r="15" spans="1:35" ht="13.5" customHeight="1" x14ac:dyDescent="0.15">
      <c r="A15" s="292" t="s">
        <v>311</v>
      </c>
      <c r="B15" s="293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65"/>
    </row>
    <row r="16" spans="1:35" ht="13.5" customHeight="1" x14ac:dyDescent="0.15">
      <c r="A16" s="292" t="s">
        <v>263</v>
      </c>
      <c r="Q16" s="265"/>
    </row>
    <row r="17" spans="1:16" ht="13.5" customHeight="1" x14ac:dyDescent="0.15">
      <c r="A17" s="382" t="s">
        <v>312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</row>
    <row r="18" spans="1:16" ht="13.5" customHeight="1" x14ac:dyDescent="0.15">
      <c r="A18" s="293" t="s">
        <v>264</v>
      </c>
    </row>
    <row r="19" spans="1:16" x14ac:dyDescent="0.15">
      <c r="A19" s="293"/>
    </row>
  </sheetData>
  <sheetProtection sheet="1" objects="1" scenarios="1"/>
  <mergeCells count="30">
    <mergeCell ref="A13:P13"/>
    <mergeCell ref="A14:P14"/>
    <mergeCell ref="J5:K6"/>
    <mergeCell ref="L5:M5"/>
    <mergeCell ref="N5:O5"/>
    <mergeCell ref="P5:Q5"/>
    <mergeCell ref="A12:P12"/>
    <mergeCell ref="A1:Q1"/>
    <mergeCell ref="A4:A6"/>
    <mergeCell ref="B4:C6"/>
    <mergeCell ref="D4:E6"/>
    <mergeCell ref="F4:G6"/>
    <mergeCell ref="H4:I6"/>
    <mergeCell ref="J4:Q4"/>
    <mergeCell ref="A17:P17"/>
    <mergeCell ref="L6:M6"/>
    <mergeCell ref="R3:AH3"/>
    <mergeCell ref="V4:AE4"/>
    <mergeCell ref="AH4:AI6"/>
    <mergeCell ref="V5:W6"/>
    <mergeCell ref="X5:Y6"/>
    <mergeCell ref="Z5:AA6"/>
    <mergeCell ref="AB5:AC6"/>
    <mergeCell ref="AD5:AE6"/>
    <mergeCell ref="AF4:AG6"/>
    <mergeCell ref="R5:S6"/>
    <mergeCell ref="R4:S4"/>
    <mergeCell ref="T4:U6"/>
    <mergeCell ref="N6:O6"/>
    <mergeCell ref="P6:Q6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63"/>
  <sheetViews>
    <sheetView showGridLines="0" zoomScaleNormal="100" zoomScaleSheetLayoutView="70" workbookViewId="0">
      <selection activeCell="K13" sqref="K13"/>
    </sheetView>
  </sheetViews>
  <sheetFormatPr defaultColWidth="9" defaultRowHeight="13.5" x14ac:dyDescent="0.15"/>
  <cols>
    <col min="1" max="1" width="0.375" style="1" customWidth="1"/>
    <col min="2" max="2" width="20.625" style="1" customWidth="1"/>
    <col min="3" max="3" width="0.375" style="1" customWidth="1"/>
    <col min="4" max="4" width="5.5" style="36" customWidth="1"/>
    <col min="5" max="5" width="0.375" style="36" customWidth="1"/>
    <col min="6" max="6" width="5.5" style="36" customWidth="1"/>
    <col min="7" max="7" width="0.375" style="36" customWidth="1"/>
    <col min="8" max="8" width="9.125" style="36" customWidth="1"/>
    <col min="9" max="9" width="0.375" style="36" customWidth="1"/>
    <col min="10" max="10" width="0.375" style="1" hidden="1" customWidth="1"/>
    <col min="11" max="11" width="20.625" style="1" customWidth="1"/>
    <col min="12" max="12" width="0.375" style="1" customWidth="1"/>
    <col min="13" max="13" width="5.625" style="36" customWidth="1"/>
    <col min="14" max="14" width="0.375" style="36" customWidth="1"/>
    <col min="15" max="15" width="5.625" style="36" customWidth="1"/>
    <col min="16" max="16" width="0.375" style="36" customWidth="1"/>
    <col min="17" max="17" width="5.625" style="1" customWidth="1"/>
    <col min="18" max="18" width="0.375" style="1" customWidth="1"/>
    <col min="19" max="19" width="5.625" style="1" customWidth="1"/>
    <col min="20" max="20" width="0.375" style="1" customWidth="1"/>
    <col min="21" max="16384" width="9" style="1"/>
  </cols>
  <sheetData>
    <row r="1" spans="1:21" ht="23.1" customHeight="1" x14ac:dyDescent="0.15">
      <c r="A1" s="76"/>
      <c r="B1" s="358" t="s">
        <v>324</v>
      </c>
      <c r="C1" s="358"/>
      <c r="D1" s="358"/>
      <c r="E1" s="358"/>
      <c r="F1" s="358"/>
      <c r="G1" s="358"/>
      <c r="H1" s="358"/>
      <c r="I1" s="358"/>
      <c r="J1" s="358"/>
      <c r="K1" s="358"/>
      <c r="M1" s="1"/>
      <c r="N1" s="1"/>
      <c r="O1" s="1"/>
      <c r="P1" s="1"/>
    </row>
    <row r="2" spans="1:21" ht="23.1" customHeight="1" x14ac:dyDescent="0.15">
      <c r="A2" s="76" t="s">
        <v>181</v>
      </c>
      <c r="B2" s="76"/>
      <c r="C2" s="76"/>
      <c r="D2" s="76"/>
      <c r="E2" s="76"/>
      <c r="F2" s="76"/>
      <c r="G2" s="76"/>
      <c r="H2" s="76"/>
      <c r="I2" s="76"/>
      <c r="M2" s="1"/>
      <c r="N2" s="1"/>
      <c r="O2" s="1"/>
      <c r="P2" s="1"/>
    </row>
    <row r="3" spans="1:21" ht="23.1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M3" s="101"/>
      <c r="N3" s="101"/>
      <c r="O3" s="101"/>
      <c r="P3" s="101"/>
    </row>
    <row r="4" spans="1:21" ht="21" customHeight="1" x14ac:dyDescent="0.15">
      <c r="A4" s="410" t="s">
        <v>203</v>
      </c>
      <c r="B4" s="411"/>
      <c r="C4" s="411"/>
      <c r="D4" s="411"/>
      <c r="E4" s="411"/>
      <c r="F4" s="411"/>
      <c r="G4" s="411"/>
      <c r="H4" s="411"/>
      <c r="I4" s="412"/>
      <c r="J4" s="413" t="s">
        <v>204</v>
      </c>
      <c r="K4" s="413"/>
      <c r="L4" s="413"/>
      <c r="M4" s="413"/>
      <c r="N4" s="413"/>
      <c r="O4" s="413"/>
      <c r="P4" s="413"/>
      <c r="Q4" s="413"/>
      <c r="R4" s="413"/>
      <c r="S4" s="413"/>
      <c r="T4" s="413"/>
    </row>
    <row r="5" spans="1:21" ht="12.95" customHeight="1" x14ac:dyDescent="0.15">
      <c r="A5" s="417" t="s">
        <v>205</v>
      </c>
      <c r="B5" s="418"/>
      <c r="C5" s="419"/>
      <c r="D5" s="417" t="s">
        <v>157</v>
      </c>
      <c r="E5" s="418"/>
      <c r="F5" s="423" t="s">
        <v>180</v>
      </c>
      <c r="G5" s="424"/>
      <c r="H5" s="194" t="s">
        <v>178</v>
      </c>
      <c r="I5" s="195"/>
      <c r="J5" s="427" t="s">
        <v>205</v>
      </c>
      <c r="K5" s="427"/>
      <c r="L5" s="427"/>
      <c r="M5" s="408" t="s">
        <v>151</v>
      </c>
      <c r="N5" s="409"/>
      <c r="O5" s="414" t="s">
        <v>323</v>
      </c>
      <c r="P5" s="415"/>
      <c r="Q5" s="414" t="s">
        <v>322</v>
      </c>
      <c r="R5" s="415"/>
      <c r="S5" s="408" t="s">
        <v>185</v>
      </c>
      <c r="T5" s="416"/>
    </row>
    <row r="6" spans="1:21" ht="12.95" customHeight="1" x14ac:dyDescent="0.15">
      <c r="A6" s="420"/>
      <c r="B6" s="421"/>
      <c r="C6" s="422"/>
      <c r="D6" s="420"/>
      <c r="E6" s="421"/>
      <c r="F6" s="425"/>
      <c r="G6" s="426"/>
      <c r="H6" s="196" t="s">
        <v>177</v>
      </c>
      <c r="I6" s="197"/>
      <c r="J6" s="427"/>
      <c r="K6" s="427"/>
      <c r="L6" s="427"/>
      <c r="M6" s="408"/>
      <c r="N6" s="409"/>
      <c r="O6" s="414"/>
      <c r="P6" s="415"/>
      <c r="Q6" s="414"/>
      <c r="R6" s="415"/>
      <c r="S6" s="408"/>
      <c r="T6" s="416"/>
    </row>
    <row r="7" spans="1:21" ht="11.25" customHeight="1" x14ac:dyDescent="0.15">
      <c r="A7" s="108"/>
      <c r="B7" s="109"/>
      <c r="C7" s="109"/>
      <c r="D7" s="198"/>
      <c r="E7" s="90"/>
      <c r="F7" s="199" t="s">
        <v>2</v>
      </c>
      <c r="G7" s="200"/>
      <c r="H7" s="90" t="s">
        <v>3</v>
      </c>
      <c r="I7" s="91"/>
      <c r="J7" s="115"/>
      <c r="K7" s="116"/>
      <c r="L7" s="117"/>
      <c r="O7" s="201"/>
      <c r="P7" s="202"/>
      <c r="Q7" s="201"/>
      <c r="R7" s="202"/>
      <c r="S7" s="118" t="s">
        <v>138</v>
      </c>
      <c r="T7" s="91"/>
      <c r="U7" s="36"/>
    </row>
    <row r="8" spans="1:21" s="212" customFormat="1" ht="13.5" customHeight="1" x14ac:dyDescent="0.15">
      <c r="A8" s="121"/>
      <c r="B8" s="130" t="s">
        <v>4</v>
      </c>
      <c r="C8" s="123"/>
      <c r="D8" s="203">
        <v>113</v>
      </c>
      <c r="E8" s="132"/>
      <c r="F8" s="133">
        <v>568</v>
      </c>
      <c r="G8" s="204"/>
      <c r="H8" s="132">
        <v>26646</v>
      </c>
      <c r="I8" s="205"/>
      <c r="J8" s="206"/>
      <c r="K8" s="130" t="s">
        <v>136</v>
      </c>
      <c r="L8" s="207"/>
      <c r="M8" s="208">
        <v>139</v>
      </c>
      <c r="N8" s="208" t="e">
        <f>SUM(#REF!+N13+N18+N22+#REF!+N38)</f>
        <v>#REF!</v>
      </c>
      <c r="O8" s="209">
        <v>126</v>
      </c>
      <c r="P8" s="210" t="e">
        <f>SUM(#REF!+P13+P18+P22+#REF!+P38)</f>
        <v>#REF!</v>
      </c>
      <c r="Q8" s="209">
        <f>SUM(Q10,Q13,Q18,Q22,Q31,Q38)</f>
        <v>12</v>
      </c>
      <c r="R8" s="210"/>
      <c r="S8" s="208">
        <f>SUM(S10,S13,S18,S22,S31,S38)</f>
        <v>974</v>
      </c>
      <c r="T8" s="211"/>
    </row>
    <row r="9" spans="1:21" s="212" customFormat="1" ht="13.5" customHeight="1" x14ac:dyDescent="0.15">
      <c r="A9" s="108"/>
      <c r="B9" s="116"/>
      <c r="C9" s="123"/>
      <c r="D9" s="169"/>
      <c r="E9" s="135"/>
      <c r="F9" s="136"/>
      <c r="G9" s="213"/>
      <c r="H9" s="135"/>
      <c r="I9" s="214"/>
      <c r="J9" s="206"/>
      <c r="K9" s="116"/>
      <c r="L9" s="215"/>
      <c r="M9" s="216"/>
      <c r="N9" s="216"/>
      <c r="O9" s="217"/>
      <c r="P9" s="218"/>
      <c r="Q9" s="219"/>
      <c r="R9" s="218"/>
      <c r="S9" s="216"/>
      <c r="T9" s="214"/>
    </row>
    <row r="10" spans="1:21" s="212" customFormat="1" ht="13.5" customHeight="1" x14ac:dyDescent="0.15">
      <c r="A10" s="108"/>
      <c r="B10" s="116" t="s">
        <v>201</v>
      </c>
      <c r="C10" s="109"/>
      <c r="D10" s="220">
        <v>1</v>
      </c>
      <c r="E10" s="135"/>
      <c r="F10" s="217">
        <v>7</v>
      </c>
      <c r="G10" s="213"/>
      <c r="H10" s="135" t="s">
        <v>184</v>
      </c>
      <c r="I10" s="221"/>
      <c r="J10" s="206"/>
      <c r="K10" s="130" t="s">
        <v>321</v>
      </c>
      <c r="L10" s="207"/>
      <c r="M10" s="222" t="s">
        <v>137</v>
      </c>
      <c r="N10" s="223"/>
      <c r="O10" s="217" t="s">
        <v>137</v>
      </c>
      <c r="P10" s="224"/>
      <c r="Q10" s="217" t="s">
        <v>137</v>
      </c>
      <c r="R10" s="224"/>
      <c r="S10" s="222" t="s">
        <v>137</v>
      </c>
      <c r="T10" s="214"/>
    </row>
    <row r="11" spans="1:21" s="212" customFormat="1" ht="13.5" customHeight="1" x14ac:dyDescent="0.15">
      <c r="A11" s="108"/>
      <c r="B11" s="225" t="s">
        <v>320</v>
      </c>
      <c r="C11" s="109"/>
      <c r="D11" s="169">
        <v>1</v>
      </c>
      <c r="E11" s="135"/>
      <c r="F11" s="136">
        <v>2</v>
      </c>
      <c r="G11" s="213"/>
      <c r="H11" s="135" t="s">
        <v>184</v>
      </c>
      <c r="I11" s="214"/>
      <c r="J11" s="206"/>
      <c r="K11" s="116" t="s">
        <v>127</v>
      </c>
      <c r="L11" s="207"/>
      <c r="M11" s="222" t="s">
        <v>137</v>
      </c>
      <c r="N11" s="226"/>
      <c r="O11" s="217" t="s">
        <v>137</v>
      </c>
      <c r="P11" s="227"/>
      <c r="Q11" s="217" t="s">
        <v>137</v>
      </c>
      <c r="R11" s="227"/>
      <c r="S11" s="222" t="s">
        <v>137</v>
      </c>
      <c r="T11" s="214"/>
    </row>
    <row r="12" spans="1:21" s="212" customFormat="1" ht="13.5" customHeight="1" x14ac:dyDescent="0.15">
      <c r="A12" s="108"/>
      <c r="B12" s="116" t="s">
        <v>171</v>
      </c>
      <c r="C12" s="144"/>
      <c r="D12" s="220" t="s">
        <v>137</v>
      </c>
      <c r="E12" s="135"/>
      <c r="F12" s="217" t="s">
        <v>137</v>
      </c>
      <c r="G12" s="213"/>
      <c r="H12" s="222" t="s">
        <v>137</v>
      </c>
      <c r="I12" s="214"/>
      <c r="J12" s="206"/>
      <c r="K12" s="228"/>
      <c r="L12" s="215"/>
      <c r="M12" s="229"/>
      <c r="N12" s="229"/>
      <c r="O12" s="230"/>
      <c r="P12" s="231"/>
      <c r="Q12" s="230"/>
      <c r="R12" s="231"/>
      <c r="S12" s="229"/>
      <c r="T12" s="214"/>
    </row>
    <row r="13" spans="1:21" s="212" customFormat="1" ht="13.5" customHeight="1" x14ac:dyDescent="0.15">
      <c r="A13" s="108"/>
      <c r="B13" s="116" t="s">
        <v>170</v>
      </c>
      <c r="C13" s="144"/>
      <c r="D13" s="169">
        <v>1</v>
      </c>
      <c r="E13" s="135"/>
      <c r="F13" s="136">
        <v>2</v>
      </c>
      <c r="G13" s="213"/>
      <c r="H13" s="135" t="s">
        <v>184</v>
      </c>
      <c r="I13" s="214"/>
      <c r="J13" s="206"/>
      <c r="K13" s="130" t="s">
        <v>319</v>
      </c>
      <c r="L13" s="215"/>
      <c r="M13" s="223">
        <v>1</v>
      </c>
      <c r="N13" s="223"/>
      <c r="O13" s="217" t="s">
        <v>137</v>
      </c>
      <c r="P13" s="224"/>
      <c r="Q13" s="232">
        <v>1</v>
      </c>
      <c r="R13" s="224"/>
      <c r="S13" s="223">
        <v>2</v>
      </c>
      <c r="T13" s="214"/>
    </row>
    <row r="14" spans="1:21" s="212" customFormat="1" ht="13.5" customHeight="1" x14ac:dyDescent="0.15">
      <c r="A14" s="108"/>
      <c r="B14" s="116" t="s">
        <v>318</v>
      </c>
      <c r="C14" s="109"/>
      <c r="D14" s="169">
        <v>11</v>
      </c>
      <c r="E14" s="135"/>
      <c r="F14" s="136">
        <v>56</v>
      </c>
      <c r="G14" s="213"/>
      <c r="H14" s="135">
        <v>3575</v>
      </c>
      <c r="I14" s="214"/>
      <c r="J14" s="206"/>
      <c r="K14" s="116" t="s">
        <v>162</v>
      </c>
      <c r="L14" s="215"/>
      <c r="M14" s="222" t="s">
        <v>137</v>
      </c>
      <c r="N14" s="226"/>
      <c r="O14" s="217" t="s">
        <v>137</v>
      </c>
      <c r="P14" s="227"/>
      <c r="Q14" s="217" t="s">
        <v>137</v>
      </c>
      <c r="R14" s="227"/>
      <c r="S14" s="222" t="s">
        <v>137</v>
      </c>
      <c r="T14" s="214"/>
    </row>
    <row r="15" spans="1:21" s="212" customFormat="1" ht="13.5" customHeight="1" x14ac:dyDescent="0.15">
      <c r="A15" s="110"/>
      <c r="B15" s="116" t="s">
        <v>128</v>
      </c>
      <c r="C15" s="109"/>
      <c r="D15" s="169">
        <v>26</v>
      </c>
      <c r="E15" s="135"/>
      <c r="F15" s="136">
        <v>170</v>
      </c>
      <c r="G15" s="213"/>
      <c r="H15" s="135">
        <v>2864</v>
      </c>
      <c r="I15" s="214"/>
      <c r="J15" s="206"/>
      <c r="K15" s="116" t="s">
        <v>171</v>
      </c>
      <c r="L15" s="215"/>
      <c r="M15" s="222" t="s">
        <v>137</v>
      </c>
      <c r="N15" s="226"/>
      <c r="O15" s="217" t="s">
        <v>137</v>
      </c>
      <c r="P15" s="227"/>
      <c r="Q15" s="217" t="s">
        <v>137</v>
      </c>
      <c r="R15" s="227"/>
      <c r="S15" s="222" t="s">
        <v>137</v>
      </c>
      <c r="T15" s="214"/>
    </row>
    <row r="16" spans="1:21" s="212" customFormat="1" ht="13.5" customHeight="1" x14ac:dyDescent="0.15">
      <c r="A16" s="108"/>
      <c r="B16" s="116" t="s">
        <v>129</v>
      </c>
      <c r="C16" s="109"/>
      <c r="D16" s="169">
        <v>19</v>
      </c>
      <c r="E16" s="135"/>
      <c r="F16" s="136">
        <v>59</v>
      </c>
      <c r="G16" s="213"/>
      <c r="H16" s="135">
        <v>1506</v>
      </c>
      <c r="I16" s="214"/>
      <c r="J16" s="206"/>
      <c r="K16" s="116" t="s">
        <v>170</v>
      </c>
      <c r="L16" s="207"/>
      <c r="M16" s="226">
        <v>1</v>
      </c>
      <c r="N16" s="226"/>
      <c r="O16" s="217" t="s">
        <v>137</v>
      </c>
      <c r="P16" s="227"/>
      <c r="Q16" s="233">
        <v>1</v>
      </c>
      <c r="R16" s="227"/>
      <c r="S16" s="226">
        <v>2</v>
      </c>
      <c r="T16" s="214"/>
    </row>
    <row r="17" spans="1:20" s="212" customFormat="1" ht="13.5" customHeight="1" x14ac:dyDescent="0.15">
      <c r="A17" s="108"/>
      <c r="B17" s="116" t="s">
        <v>130</v>
      </c>
      <c r="C17" s="109"/>
      <c r="D17" s="169">
        <v>5</v>
      </c>
      <c r="E17" s="135"/>
      <c r="F17" s="136">
        <v>13</v>
      </c>
      <c r="G17" s="213"/>
      <c r="H17" s="135">
        <v>197</v>
      </c>
      <c r="I17" s="214"/>
      <c r="J17" s="206"/>
      <c r="K17" s="228"/>
      <c r="L17" s="215"/>
      <c r="M17" s="229"/>
      <c r="N17" s="229"/>
      <c r="O17" s="230"/>
      <c r="P17" s="231"/>
      <c r="Q17" s="230"/>
      <c r="R17" s="231"/>
      <c r="S17" s="229"/>
      <c r="T17" s="214"/>
    </row>
    <row r="18" spans="1:20" s="212" customFormat="1" ht="13.5" customHeight="1" x14ac:dyDescent="0.15">
      <c r="A18" s="108"/>
      <c r="B18" s="116" t="s">
        <v>168</v>
      </c>
      <c r="C18" s="159"/>
      <c r="D18" s="220" t="s">
        <v>137</v>
      </c>
      <c r="E18" s="135"/>
      <c r="F18" s="217" t="s">
        <v>137</v>
      </c>
      <c r="G18" s="213"/>
      <c r="H18" s="222" t="s">
        <v>137</v>
      </c>
      <c r="I18" s="214"/>
      <c r="J18" s="206"/>
      <c r="K18" s="130" t="s">
        <v>317</v>
      </c>
      <c r="L18" s="215"/>
      <c r="M18" s="223">
        <v>33</v>
      </c>
      <c r="N18" s="223"/>
      <c r="O18" s="232">
        <v>30</v>
      </c>
      <c r="P18" s="224"/>
      <c r="Q18" s="232">
        <v>3</v>
      </c>
      <c r="R18" s="224"/>
      <c r="S18" s="223">
        <v>262</v>
      </c>
      <c r="T18" s="214"/>
    </row>
    <row r="19" spans="1:20" s="212" customFormat="1" ht="13.5" customHeight="1" x14ac:dyDescent="0.15">
      <c r="A19" s="108"/>
      <c r="B19" s="116" t="s">
        <v>167</v>
      </c>
      <c r="C19" s="144"/>
      <c r="D19" s="169">
        <v>2</v>
      </c>
      <c r="E19" s="135"/>
      <c r="F19" s="136">
        <v>6</v>
      </c>
      <c r="G19" s="213"/>
      <c r="H19" s="135" t="s">
        <v>184</v>
      </c>
      <c r="I19" s="214"/>
      <c r="J19" s="206"/>
      <c r="K19" s="116" t="s">
        <v>161</v>
      </c>
      <c r="L19" s="215"/>
      <c r="M19" s="226">
        <v>10</v>
      </c>
      <c r="N19" s="226"/>
      <c r="O19" s="233">
        <v>10</v>
      </c>
      <c r="P19" s="227"/>
      <c r="Q19" s="217" t="s">
        <v>137</v>
      </c>
      <c r="R19" s="227"/>
      <c r="S19" s="226">
        <v>128</v>
      </c>
      <c r="T19" s="214"/>
    </row>
    <row r="20" spans="1:20" s="212" customFormat="1" ht="13.5" customHeight="1" x14ac:dyDescent="0.15">
      <c r="A20" s="108"/>
      <c r="B20" s="116" t="s">
        <v>166</v>
      </c>
      <c r="C20" s="144"/>
      <c r="D20" s="169">
        <v>3</v>
      </c>
      <c r="E20" s="135"/>
      <c r="F20" s="136">
        <v>11</v>
      </c>
      <c r="G20" s="213"/>
      <c r="H20" s="135" t="s">
        <v>184</v>
      </c>
      <c r="I20" s="214"/>
      <c r="J20" s="206"/>
      <c r="K20" s="116" t="s">
        <v>128</v>
      </c>
      <c r="L20" s="215"/>
      <c r="M20" s="226">
        <v>23</v>
      </c>
      <c r="N20" s="226"/>
      <c r="O20" s="233">
        <v>20</v>
      </c>
      <c r="P20" s="227"/>
      <c r="Q20" s="136">
        <v>3</v>
      </c>
      <c r="R20" s="227"/>
      <c r="S20" s="226">
        <v>134</v>
      </c>
      <c r="T20" s="214"/>
    </row>
    <row r="21" spans="1:20" s="212" customFormat="1" ht="13.5" customHeight="1" x14ac:dyDescent="0.15">
      <c r="A21" s="110"/>
      <c r="B21" s="116" t="s">
        <v>131</v>
      </c>
      <c r="C21" s="144"/>
      <c r="D21" s="169">
        <v>4</v>
      </c>
      <c r="E21" s="135"/>
      <c r="F21" s="136">
        <v>88</v>
      </c>
      <c r="G21" s="213"/>
      <c r="H21" s="135">
        <v>9853</v>
      </c>
      <c r="I21" s="214"/>
      <c r="J21" s="206"/>
      <c r="K21" s="228"/>
      <c r="L21" s="215"/>
      <c r="M21" s="229"/>
      <c r="N21" s="229"/>
      <c r="O21" s="230"/>
      <c r="P21" s="231"/>
      <c r="Q21" s="230"/>
      <c r="R21" s="231"/>
      <c r="S21" s="229"/>
      <c r="T21" s="214"/>
    </row>
    <row r="22" spans="1:20" s="212" customFormat="1" ht="13.5" customHeight="1" x14ac:dyDescent="0.15">
      <c r="A22" s="110"/>
      <c r="B22" s="116" t="s">
        <v>132</v>
      </c>
      <c r="C22" s="144"/>
      <c r="D22" s="169">
        <v>6</v>
      </c>
      <c r="E22" s="135"/>
      <c r="F22" s="136">
        <v>23</v>
      </c>
      <c r="G22" s="213"/>
      <c r="H22" s="135">
        <v>1216</v>
      </c>
      <c r="I22" s="214"/>
      <c r="J22" s="206"/>
      <c r="K22" s="234" t="s">
        <v>316</v>
      </c>
      <c r="L22" s="215"/>
      <c r="M22" s="223">
        <v>47</v>
      </c>
      <c r="N22" s="223"/>
      <c r="O22" s="232">
        <v>41</v>
      </c>
      <c r="P22" s="224"/>
      <c r="Q22" s="133">
        <v>5</v>
      </c>
      <c r="R22" s="224"/>
      <c r="S22" s="223">
        <v>264</v>
      </c>
      <c r="T22" s="214"/>
    </row>
    <row r="23" spans="1:20" s="212" customFormat="1" ht="13.5" customHeight="1" x14ac:dyDescent="0.15">
      <c r="A23" s="110"/>
      <c r="B23" s="116" t="s">
        <v>133</v>
      </c>
      <c r="C23" s="144"/>
      <c r="D23" s="169">
        <v>12</v>
      </c>
      <c r="E23" s="135"/>
      <c r="F23" s="136">
        <v>54</v>
      </c>
      <c r="G23" s="213"/>
      <c r="H23" s="135">
        <v>1843</v>
      </c>
      <c r="I23" s="214"/>
      <c r="J23" s="206"/>
      <c r="K23" s="143" t="s">
        <v>169</v>
      </c>
      <c r="L23" s="215"/>
      <c r="M23" s="226">
        <v>1</v>
      </c>
      <c r="N23" s="226"/>
      <c r="O23" s="233">
        <v>1</v>
      </c>
      <c r="P23" s="227"/>
      <c r="Q23" s="217" t="s">
        <v>137</v>
      </c>
      <c r="R23" s="227"/>
      <c r="S23" s="222" t="s">
        <v>137</v>
      </c>
      <c r="T23" s="214"/>
    </row>
    <row r="24" spans="1:20" s="212" customFormat="1" ht="13.5" customHeight="1" x14ac:dyDescent="0.15">
      <c r="A24" s="108"/>
      <c r="B24" s="116" t="s">
        <v>134</v>
      </c>
      <c r="C24" s="144"/>
      <c r="D24" s="169">
        <v>6</v>
      </c>
      <c r="E24" s="135"/>
      <c r="F24" s="136">
        <v>34</v>
      </c>
      <c r="G24" s="213"/>
      <c r="H24" s="135" t="s">
        <v>184</v>
      </c>
      <c r="I24" s="214"/>
      <c r="J24" s="206"/>
      <c r="K24" s="116" t="s">
        <v>129</v>
      </c>
      <c r="L24" s="207"/>
      <c r="M24" s="226">
        <v>21</v>
      </c>
      <c r="N24" s="226"/>
      <c r="O24" s="233">
        <v>18</v>
      </c>
      <c r="P24" s="227"/>
      <c r="Q24" s="136">
        <v>3</v>
      </c>
      <c r="R24" s="227"/>
      <c r="S24" s="226">
        <v>83</v>
      </c>
      <c r="T24" s="214"/>
    </row>
    <row r="25" spans="1:20" s="212" customFormat="1" ht="13.5" customHeight="1" x14ac:dyDescent="0.15">
      <c r="A25" s="108"/>
      <c r="B25" s="116" t="s">
        <v>135</v>
      </c>
      <c r="C25" s="144"/>
      <c r="D25" s="169">
        <v>1</v>
      </c>
      <c r="E25" s="135"/>
      <c r="F25" s="136">
        <v>3</v>
      </c>
      <c r="G25" s="213"/>
      <c r="H25" s="135" t="s">
        <v>184</v>
      </c>
      <c r="I25" s="214"/>
      <c r="J25" s="206"/>
      <c r="K25" s="116" t="s">
        <v>130</v>
      </c>
      <c r="L25" s="215"/>
      <c r="M25" s="226">
        <v>5</v>
      </c>
      <c r="N25" s="226"/>
      <c r="O25" s="233">
        <v>4</v>
      </c>
      <c r="P25" s="227"/>
      <c r="Q25" s="136">
        <v>1</v>
      </c>
      <c r="R25" s="227"/>
      <c r="S25" s="226">
        <v>13</v>
      </c>
      <c r="T25" s="214"/>
    </row>
    <row r="26" spans="1:20" s="212" customFormat="1" ht="13.5" customHeight="1" x14ac:dyDescent="0.15">
      <c r="A26" s="108"/>
      <c r="B26" s="116" t="s">
        <v>148</v>
      </c>
      <c r="C26" s="159"/>
      <c r="D26" s="169">
        <v>3</v>
      </c>
      <c r="E26" s="135"/>
      <c r="F26" s="136">
        <v>13</v>
      </c>
      <c r="G26" s="213"/>
      <c r="H26" s="135">
        <v>517</v>
      </c>
      <c r="I26" s="214"/>
      <c r="J26" s="206"/>
      <c r="K26" s="116" t="s">
        <v>168</v>
      </c>
      <c r="L26" s="215"/>
      <c r="M26" s="226">
        <v>3</v>
      </c>
      <c r="N26" s="226"/>
      <c r="O26" s="217">
        <v>2</v>
      </c>
      <c r="P26" s="227"/>
      <c r="Q26" s="217" t="s">
        <v>137</v>
      </c>
      <c r="R26" s="227"/>
      <c r="S26" s="226">
        <v>5</v>
      </c>
      <c r="T26" s="214"/>
    </row>
    <row r="27" spans="1:20" s="212" customFormat="1" ht="13.5" customHeight="1" x14ac:dyDescent="0.15">
      <c r="A27" s="108"/>
      <c r="B27" s="116" t="s">
        <v>164</v>
      </c>
      <c r="C27" s="144"/>
      <c r="D27" s="169">
        <v>5</v>
      </c>
      <c r="E27" s="135"/>
      <c r="F27" s="136">
        <v>10</v>
      </c>
      <c r="G27" s="213"/>
      <c r="H27" s="135">
        <v>174</v>
      </c>
      <c r="I27" s="214"/>
      <c r="J27" s="206"/>
      <c r="K27" s="116" t="s">
        <v>167</v>
      </c>
      <c r="L27" s="215"/>
      <c r="M27" s="226">
        <v>2</v>
      </c>
      <c r="N27" s="226"/>
      <c r="O27" s="233">
        <v>1</v>
      </c>
      <c r="P27" s="227"/>
      <c r="Q27" s="136">
        <v>1</v>
      </c>
      <c r="R27" s="227"/>
      <c r="S27" s="226">
        <v>8</v>
      </c>
      <c r="T27" s="214"/>
    </row>
    <row r="28" spans="1:20" s="212" customFormat="1" ht="13.5" customHeight="1" x14ac:dyDescent="0.15">
      <c r="A28" s="108"/>
      <c r="B28" s="116" t="s">
        <v>149</v>
      </c>
      <c r="C28" s="144"/>
      <c r="D28" s="169">
        <v>1</v>
      </c>
      <c r="E28" s="135"/>
      <c r="F28" s="136">
        <v>1</v>
      </c>
      <c r="G28" s="213"/>
      <c r="H28" s="135" t="s">
        <v>184</v>
      </c>
      <c r="I28" s="214"/>
      <c r="J28" s="206"/>
      <c r="K28" s="116" t="s">
        <v>166</v>
      </c>
      <c r="L28" s="215"/>
      <c r="M28" s="226">
        <v>5</v>
      </c>
      <c r="N28" s="226"/>
      <c r="O28" s="233">
        <v>5</v>
      </c>
      <c r="P28" s="227"/>
      <c r="Q28" s="217" t="s">
        <v>137</v>
      </c>
      <c r="R28" s="227"/>
      <c r="S28" s="226">
        <v>19</v>
      </c>
      <c r="T28" s="214"/>
    </row>
    <row r="29" spans="1:20" s="212" customFormat="1" ht="13.5" customHeight="1" x14ac:dyDescent="0.15">
      <c r="A29" s="108"/>
      <c r="B29" s="116" t="s">
        <v>150</v>
      </c>
      <c r="C29" s="144"/>
      <c r="D29" s="169">
        <v>6</v>
      </c>
      <c r="E29" s="135"/>
      <c r="F29" s="136">
        <v>16</v>
      </c>
      <c r="G29" s="213"/>
      <c r="H29" s="135" t="s">
        <v>184</v>
      </c>
      <c r="I29" s="214"/>
      <c r="J29" s="206"/>
      <c r="K29" s="116" t="s">
        <v>131</v>
      </c>
      <c r="L29" s="215"/>
      <c r="M29" s="226">
        <v>10</v>
      </c>
      <c r="N29" s="226"/>
      <c r="O29" s="233">
        <v>10</v>
      </c>
      <c r="P29" s="227"/>
      <c r="Q29" s="217" t="s">
        <v>137</v>
      </c>
      <c r="R29" s="227"/>
      <c r="S29" s="226">
        <v>136</v>
      </c>
      <c r="T29" s="214"/>
    </row>
    <row r="30" spans="1:20" s="212" customFormat="1" ht="13.5" customHeight="1" x14ac:dyDescent="0.15">
      <c r="A30" s="235"/>
      <c r="B30" s="236"/>
      <c r="C30" s="236"/>
      <c r="D30" s="190"/>
      <c r="E30" s="191"/>
      <c r="F30" s="192"/>
      <c r="G30" s="237"/>
      <c r="H30" s="191"/>
      <c r="I30" s="193"/>
      <c r="J30" s="238"/>
      <c r="K30" s="116"/>
      <c r="L30" s="215"/>
      <c r="M30" s="239"/>
      <c r="N30" s="226"/>
      <c r="O30" s="233"/>
      <c r="P30" s="227"/>
      <c r="Q30" s="217"/>
      <c r="R30" s="227"/>
      <c r="S30" s="226"/>
      <c r="T30" s="214"/>
    </row>
    <row r="31" spans="1:20" s="228" customFormat="1" ht="13.5" customHeight="1" x14ac:dyDescent="0.15">
      <c r="A31" s="111"/>
      <c r="B31" s="144"/>
      <c r="C31" s="144"/>
      <c r="D31" s="240"/>
      <c r="E31" s="240"/>
      <c r="F31" s="240"/>
      <c r="G31" s="240"/>
      <c r="H31" s="240"/>
      <c r="I31" s="240"/>
      <c r="J31" s="206"/>
      <c r="K31" s="241" t="s">
        <v>315</v>
      </c>
      <c r="L31" s="215"/>
      <c r="M31" s="242">
        <v>27</v>
      </c>
      <c r="N31" s="223"/>
      <c r="O31" s="232">
        <v>27</v>
      </c>
      <c r="P31" s="224"/>
      <c r="Q31" s="217" t="s">
        <v>137</v>
      </c>
      <c r="R31" s="224"/>
      <c r="S31" s="223">
        <v>141</v>
      </c>
      <c r="T31" s="214"/>
    </row>
    <row r="32" spans="1:20" s="228" customFormat="1" ht="13.5" customHeight="1" x14ac:dyDescent="0.15">
      <c r="A32" s="111"/>
      <c r="B32" s="144"/>
      <c r="C32" s="144"/>
      <c r="D32" s="240"/>
      <c r="E32" s="240"/>
      <c r="F32" s="240"/>
      <c r="G32" s="240"/>
      <c r="H32" s="240"/>
      <c r="I32" s="240"/>
      <c r="J32" s="206"/>
      <c r="K32" s="243" t="s">
        <v>165</v>
      </c>
      <c r="L32" s="215"/>
      <c r="M32" s="220" t="s">
        <v>137</v>
      </c>
      <c r="N32" s="226"/>
      <c r="O32" s="217" t="s">
        <v>137</v>
      </c>
      <c r="P32" s="227"/>
      <c r="Q32" s="217" t="s">
        <v>137</v>
      </c>
      <c r="R32" s="227"/>
      <c r="S32" s="222" t="s">
        <v>137</v>
      </c>
      <c r="T32" s="214"/>
    </row>
    <row r="33" spans="1:21" s="228" customFormat="1" ht="13.5" customHeight="1" x14ac:dyDescent="0.15">
      <c r="A33" s="111"/>
      <c r="B33" s="144"/>
      <c r="C33" s="144"/>
      <c r="D33" s="240"/>
      <c r="E33" s="240"/>
      <c r="F33" s="240"/>
      <c r="G33" s="240"/>
      <c r="H33" s="240"/>
      <c r="I33" s="240"/>
      <c r="J33" s="206"/>
      <c r="K33" s="173" t="s">
        <v>132</v>
      </c>
      <c r="L33" s="215"/>
      <c r="M33" s="239">
        <v>8</v>
      </c>
      <c r="N33" s="226"/>
      <c r="O33" s="233">
        <v>8</v>
      </c>
      <c r="P33" s="227"/>
      <c r="Q33" s="217" t="s">
        <v>137</v>
      </c>
      <c r="R33" s="227"/>
      <c r="S33" s="226">
        <v>32</v>
      </c>
      <c r="T33" s="214"/>
    </row>
    <row r="34" spans="1:21" s="228" customFormat="1" ht="13.5" customHeight="1" x14ac:dyDescent="0.15">
      <c r="A34" s="109"/>
      <c r="B34" s="163"/>
      <c r="C34" s="144"/>
      <c r="D34" s="240"/>
      <c r="E34" s="240"/>
      <c r="F34" s="240"/>
      <c r="G34" s="240"/>
      <c r="H34" s="240"/>
      <c r="I34" s="240"/>
      <c r="J34" s="206"/>
      <c r="K34" s="173" t="s">
        <v>133</v>
      </c>
      <c r="L34" s="207"/>
      <c r="M34" s="239">
        <v>7</v>
      </c>
      <c r="N34" s="226"/>
      <c r="O34" s="233">
        <v>7</v>
      </c>
      <c r="P34" s="227"/>
      <c r="Q34" s="217" t="s">
        <v>137</v>
      </c>
      <c r="R34" s="227"/>
      <c r="S34" s="226">
        <v>39</v>
      </c>
      <c r="T34" s="214"/>
    </row>
    <row r="35" spans="1:21" s="228" customFormat="1" ht="13.5" customHeight="1" x14ac:dyDescent="0.15">
      <c r="A35" s="109"/>
      <c r="B35" s="144"/>
      <c r="C35" s="144"/>
      <c r="D35" s="240"/>
      <c r="E35" s="240"/>
      <c r="F35" s="240"/>
      <c r="G35" s="240"/>
      <c r="H35" s="240"/>
      <c r="I35" s="240"/>
      <c r="J35" s="206"/>
      <c r="K35" s="173" t="s">
        <v>134</v>
      </c>
      <c r="L35" s="215"/>
      <c r="M35" s="239">
        <v>6</v>
      </c>
      <c r="N35" s="226"/>
      <c r="O35" s="233">
        <v>6</v>
      </c>
      <c r="P35" s="227"/>
      <c r="Q35" s="217" t="s">
        <v>137</v>
      </c>
      <c r="R35" s="227"/>
      <c r="S35" s="226">
        <v>40</v>
      </c>
      <c r="T35" s="214"/>
    </row>
    <row r="36" spans="1:21" s="228" customFormat="1" ht="13.5" customHeight="1" x14ac:dyDescent="0.15">
      <c r="A36" s="244"/>
      <c r="B36" s="144"/>
      <c r="C36" s="144"/>
      <c r="D36" s="240"/>
      <c r="E36" s="240"/>
      <c r="F36" s="240"/>
      <c r="G36" s="240"/>
      <c r="H36" s="240"/>
      <c r="I36" s="240"/>
      <c r="J36" s="206"/>
      <c r="K36" s="173" t="s">
        <v>135</v>
      </c>
      <c r="L36" s="215"/>
      <c r="M36" s="239">
        <v>6</v>
      </c>
      <c r="N36" s="226"/>
      <c r="O36" s="233">
        <v>6</v>
      </c>
      <c r="P36" s="227"/>
      <c r="Q36" s="217" t="s">
        <v>137</v>
      </c>
      <c r="R36" s="227"/>
      <c r="S36" s="226">
        <v>30</v>
      </c>
      <c r="T36" s="214"/>
    </row>
    <row r="37" spans="1:21" s="228" customFormat="1" ht="13.5" customHeight="1" x14ac:dyDescent="0.15">
      <c r="A37" s="244"/>
      <c r="B37" s="144"/>
      <c r="C37" s="166"/>
      <c r="D37" s="240"/>
      <c r="E37" s="240"/>
      <c r="F37" s="240"/>
      <c r="G37" s="240"/>
      <c r="H37" s="240"/>
      <c r="I37" s="240"/>
      <c r="J37" s="206"/>
      <c r="K37" s="171"/>
      <c r="L37" s="215"/>
      <c r="M37" s="18"/>
      <c r="N37" s="229"/>
      <c r="O37" s="230"/>
      <c r="P37" s="231"/>
      <c r="Q37" s="230"/>
      <c r="R37" s="231"/>
      <c r="S37" s="229"/>
      <c r="T37" s="214"/>
    </row>
    <row r="38" spans="1:21" s="228" customFormat="1" ht="13.5" customHeight="1" x14ac:dyDescent="0.15">
      <c r="A38" s="244"/>
      <c r="B38" s="144"/>
      <c r="C38" s="166"/>
      <c r="D38" s="240"/>
      <c r="E38" s="240"/>
      <c r="F38" s="240"/>
      <c r="G38" s="240"/>
      <c r="H38" s="240"/>
      <c r="I38" s="240"/>
      <c r="J38" s="206"/>
      <c r="K38" s="241" t="s">
        <v>314</v>
      </c>
      <c r="L38" s="215"/>
      <c r="M38" s="242">
        <v>30</v>
      </c>
      <c r="N38" s="223"/>
      <c r="O38" s="232">
        <v>27</v>
      </c>
      <c r="P38" s="224"/>
      <c r="Q38" s="245">
        <v>3</v>
      </c>
      <c r="R38" s="224"/>
      <c r="S38" s="223">
        <v>305</v>
      </c>
      <c r="T38" s="214"/>
    </row>
    <row r="39" spans="1:21" s="228" customFormat="1" ht="13.5" customHeight="1" x14ac:dyDescent="0.15">
      <c r="A39" s="111"/>
      <c r="B39" s="163"/>
      <c r="C39" s="166"/>
      <c r="D39" s="240"/>
      <c r="E39" s="240"/>
      <c r="F39" s="240"/>
      <c r="G39" s="240"/>
      <c r="H39" s="240"/>
      <c r="I39" s="240"/>
      <c r="J39" s="206"/>
      <c r="K39" s="243" t="s">
        <v>165</v>
      </c>
      <c r="L39" s="207"/>
      <c r="M39" s="239">
        <v>3</v>
      </c>
      <c r="N39" s="226"/>
      <c r="O39" s="233">
        <v>3</v>
      </c>
      <c r="P39" s="227"/>
      <c r="Q39" s="217" t="s">
        <v>137</v>
      </c>
      <c r="R39" s="227"/>
      <c r="S39" s="226">
        <v>35</v>
      </c>
      <c r="T39" s="214"/>
    </row>
    <row r="40" spans="1:21" s="228" customFormat="1" ht="13.5" customHeight="1" x14ac:dyDescent="0.15">
      <c r="A40" s="111"/>
      <c r="B40" s="163"/>
      <c r="C40" s="166"/>
      <c r="D40" s="240"/>
      <c r="E40" s="240"/>
      <c r="F40" s="240"/>
      <c r="G40" s="240"/>
      <c r="H40" s="240"/>
      <c r="I40" s="240"/>
      <c r="J40" s="167"/>
      <c r="K40" s="173" t="s">
        <v>148</v>
      </c>
      <c r="L40" s="246"/>
      <c r="M40" s="239">
        <v>4</v>
      </c>
      <c r="N40" s="226"/>
      <c r="O40" s="233">
        <v>3</v>
      </c>
      <c r="P40" s="227"/>
      <c r="Q40" s="217">
        <v>1</v>
      </c>
      <c r="R40" s="227"/>
      <c r="S40" s="226">
        <v>12</v>
      </c>
      <c r="T40" s="214"/>
    </row>
    <row r="41" spans="1:21" s="228" customFormat="1" ht="13.5" customHeight="1" x14ac:dyDescent="0.15">
      <c r="A41" s="109"/>
      <c r="B41" s="144"/>
      <c r="C41" s="244"/>
      <c r="D41" s="240"/>
      <c r="E41" s="247"/>
      <c r="F41" s="240"/>
      <c r="G41" s="240"/>
      <c r="H41" s="240"/>
      <c r="I41" s="247"/>
      <c r="J41" s="171"/>
      <c r="K41" s="173" t="s">
        <v>164</v>
      </c>
      <c r="L41" s="248"/>
      <c r="M41" s="239">
        <v>5</v>
      </c>
      <c r="N41" s="226"/>
      <c r="O41" s="233">
        <v>5</v>
      </c>
      <c r="P41" s="227"/>
      <c r="Q41" s="217" t="s">
        <v>137</v>
      </c>
      <c r="R41" s="227"/>
      <c r="S41" s="226">
        <v>15</v>
      </c>
      <c r="T41" s="214"/>
    </row>
    <row r="42" spans="1:21" s="228" customFormat="1" ht="13.5" customHeight="1" x14ac:dyDescent="0.15">
      <c r="A42" s="111"/>
      <c r="B42" s="144"/>
      <c r="C42" s="144"/>
      <c r="D42" s="240"/>
      <c r="E42" s="240"/>
      <c r="F42" s="240"/>
      <c r="G42" s="240"/>
      <c r="H42" s="240"/>
      <c r="I42" s="240"/>
      <c r="J42" s="171"/>
      <c r="K42" s="173" t="s">
        <v>149</v>
      </c>
      <c r="L42" s="248"/>
      <c r="M42" s="239">
        <v>1</v>
      </c>
      <c r="N42" s="226"/>
      <c r="O42" s="233">
        <v>1</v>
      </c>
      <c r="P42" s="227"/>
      <c r="Q42" s="217" t="s">
        <v>137</v>
      </c>
      <c r="R42" s="227"/>
      <c r="S42" s="226">
        <v>1</v>
      </c>
      <c r="T42" s="214"/>
    </row>
    <row r="43" spans="1:21" s="228" customFormat="1" ht="13.5" customHeight="1" x14ac:dyDescent="0.15">
      <c r="A43" s="244"/>
      <c r="B43" s="144"/>
      <c r="C43" s="144"/>
      <c r="D43" s="240"/>
      <c r="E43" s="240"/>
      <c r="F43" s="240"/>
      <c r="G43" s="240"/>
      <c r="H43" s="240"/>
      <c r="I43" s="240"/>
      <c r="J43" s="171"/>
      <c r="K43" s="173" t="s">
        <v>163</v>
      </c>
      <c r="L43" s="248"/>
      <c r="M43" s="239">
        <v>17</v>
      </c>
      <c r="N43" s="226"/>
      <c r="O43" s="233">
        <v>15</v>
      </c>
      <c r="P43" s="227"/>
      <c r="Q43" s="217">
        <v>2</v>
      </c>
      <c r="R43" s="227"/>
      <c r="S43" s="226">
        <v>242</v>
      </c>
      <c r="T43" s="214"/>
    </row>
    <row r="44" spans="1:21" s="228" customFormat="1" ht="13.5" customHeight="1" x14ac:dyDescent="0.15">
      <c r="A44" s="109"/>
      <c r="B44" s="144"/>
      <c r="C44" s="144"/>
      <c r="D44" s="240"/>
      <c r="E44" s="240"/>
      <c r="F44" s="240"/>
      <c r="G44" s="240"/>
      <c r="H44" s="240"/>
      <c r="I44" s="240"/>
      <c r="J44" s="249"/>
      <c r="K44" s="250"/>
      <c r="L44" s="251"/>
      <c r="M44" s="24"/>
      <c r="N44" s="252"/>
      <c r="O44" s="253"/>
      <c r="P44" s="254"/>
      <c r="Q44" s="253"/>
      <c r="R44" s="254"/>
      <c r="S44" s="252"/>
      <c r="T44" s="193"/>
    </row>
    <row r="45" spans="1:21" s="228" customFormat="1" ht="12.95" customHeight="1" x14ac:dyDescent="0.15">
      <c r="A45" s="109"/>
      <c r="B45" s="144"/>
      <c r="C45" s="144"/>
      <c r="D45" s="240"/>
      <c r="E45" s="240"/>
      <c r="F45" s="240"/>
      <c r="G45" s="240"/>
      <c r="H45" s="240"/>
      <c r="I45" s="240"/>
      <c r="J45" s="173"/>
      <c r="K45" s="255" t="s">
        <v>152</v>
      </c>
      <c r="L45" s="256"/>
      <c r="M45" s="256"/>
      <c r="N45" s="256"/>
      <c r="O45" s="256"/>
      <c r="P45" s="256"/>
      <c r="Q45" s="256"/>
      <c r="R45" s="256"/>
      <c r="S45" s="256"/>
      <c r="T45" s="256"/>
      <c r="U45" s="34"/>
    </row>
    <row r="46" spans="1:21" s="228" customFormat="1" ht="12.95" customHeight="1" x14ac:dyDescent="0.15">
      <c r="A46" s="109"/>
      <c r="B46" s="144"/>
      <c r="C46" s="244"/>
      <c r="D46" s="240"/>
      <c r="E46" s="240"/>
      <c r="F46" s="240"/>
      <c r="G46" s="240"/>
      <c r="H46" s="240"/>
      <c r="I46" s="240"/>
      <c r="J46" s="171"/>
      <c r="K46" s="116"/>
      <c r="L46" s="116"/>
      <c r="M46" s="257"/>
      <c r="N46" s="257"/>
      <c r="O46" s="257"/>
      <c r="P46" s="257"/>
    </row>
    <row r="47" spans="1:21" s="228" customFormat="1" ht="12.95" customHeight="1" x14ac:dyDescent="0.15">
      <c r="A47" s="109"/>
      <c r="B47" s="144"/>
      <c r="C47" s="144"/>
      <c r="D47" s="258"/>
      <c r="E47" s="240"/>
      <c r="F47" s="240"/>
      <c r="G47" s="240"/>
      <c r="H47" s="240"/>
      <c r="I47" s="240"/>
      <c r="J47" s="171"/>
      <c r="K47" s="116"/>
      <c r="L47" s="116"/>
      <c r="M47" s="257"/>
      <c r="N47" s="257"/>
      <c r="O47" s="257"/>
      <c r="P47" s="257"/>
    </row>
    <row r="48" spans="1:21" s="228" customFormat="1" ht="12.95" customHeight="1" x14ac:dyDescent="0.15">
      <c r="A48" s="109"/>
      <c r="B48" s="144"/>
      <c r="C48" s="176"/>
      <c r="D48" s="240"/>
      <c r="E48" s="240"/>
      <c r="F48" s="240"/>
      <c r="G48" s="240"/>
      <c r="H48" s="240"/>
      <c r="I48" s="240"/>
      <c r="J48" s="177"/>
      <c r="K48" s="116"/>
      <c r="L48" s="156"/>
      <c r="M48" s="257"/>
      <c r="N48" s="257"/>
      <c r="O48" s="257"/>
      <c r="P48" s="257"/>
    </row>
    <row r="49" spans="1:16" s="228" customFormat="1" ht="12.95" customHeight="1" x14ac:dyDescent="0.15">
      <c r="A49" s="109"/>
      <c r="B49" s="144"/>
      <c r="C49" s="176"/>
      <c r="D49" s="240"/>
      <c r="E49" s="240"/>
      <c r="F49" s="240"/>
      <c r="G49" s="240"/>
      <c r="H49" s="240"/>
      <c r="I49" s="240"/>
      <c r="J49" s="206"/>
      <c r="K49" s="156"/>
      <c r="L49" s="156"/>
      <c r="M49" s="259"/>
      <c r="N49" s="259"/>
      <c r="O49" s="259"/>
      <c r="P49" s="259"/>
    </row>
    <row r="50" spans="1:16" s="228" customFormat="1" ht="12.95" customHeight="1" x14ac:dyDescent="0.15">
      <c r="A50" s="109"/>
      <c r="B50" s="163"/>
      <c r="C50" s="176"/>
      <c r="D50" s="240"/>
      <c r="E50" s="240"/>
      <c r="F50" s="240"/>
      <c r="G50" s="240"/>
      <c r="H50" s="240"/>
      <c r="I50" s="240"/>
      <c r="J50" s="206"/>
      <c r="K50" s="164"/>
      <c r="L50" s="260"/>
      <c r="M50" s="257"/>
      <c r="N50" s="257"/>
      <c r="O50" s="257"/>
      <c r="P50" s="259"/>
    </row>
    <row r="51" spans="1:16" s="228" customFormat="1" ht="12.95" customHeight="1" x14ac:dyDescent="0.15">
      <c r="A51" s="109"/>
      <c r="B51" s="163"/>
      <c r="C51" s="176"/>
      <c r="D51" s="240"/>
      <c r="E51" s="240"/>
      <c r="F51" s="240"/>
      <c r="G51" s="240"/>
      <c r="H51" s="240"/>
      <c r="I51" s="240"/>
      <c r="J51" s="206"/>
      <c r="K51" s="116"/>
      <c r="L51" s="260"/>
      <c r="M51" s="257"/>
      <c r="N51" s="257"/>
      <c r="O51" s="257"/>
      <c r="P51" s="257"/>
    </row>
    <row r="52" spans="1:16" s="228" customFormat="1" ht="12.95" customHeight="1" x14ac:dyDescent="0.15">
      <c r="A52" s="109"/>
      <c r="B52" s="144"/>
      <c r="C52" s="179"/>
      <c r="D52" s="240"/>
      <c r="E52" s="240"/>
      <c r="F52" s="240"/>
      <c r="G52" s="240"/>
      <c r="H52" s="240"/>
      <c r="I52" s="240"/>
      <c r="J52" s="206"/>
      <c r="K52" s="116"/>
      <c r="L52" s="261"/>
      <c r="M52" s="257"/>
      <c r="N52" s="257"/>
      <c r="O52" s="257"/>
      <c r="P52" s="257"/>
    </row>
    <row r="53" spans="1:16" s="228" customFormat="1" ht="12.95" customHeight="1" x14ac:dyDescent="0.15">
      <c r="A53" s="109"/>
      <c r="B53" s="179"/>
      <c r="C53" s="179"/>
      <c r="D53" s="240"/>
      <c r="E53" s="240"/>
      <c r="F53" s="240"/>
      <c r="G53" s="240"/>
      <c r="H53" s="240"/>
      <c r="I53" s="240"/>
      <c r="J53" s="206"/>
      <c r="K53" s="116"/>
      <c r="L53" s="261"/>
      <c r="M53" s="257"/>
      <c r="N53" s="257"/>
      <c r="O53" s="257"/>
      <c r="P53" s="257"/>
    </row>
    <row r="54" spans="1:16" s="228" customFormat="1" ht="9.75" x14ac:dyDescent="0.15">
      <c r="A54" s="109"/>
      <c r="B54" s="179"/>
      <c r="C54" s="179"/>
      <c r="D54" s="240"/>
      <c r="E54" s="240"/>
      <c r="F54" s="240"/>
      <c r="G54" s="240"/>
      <c r="H54" s="240"/>
      <c r="I54" s="240"/>
      <c r="J54" s="206"/>
      <c r="K54" s="116"/>
      <c r="L54" s="261"/>
      <c r="M54" s="257"/>
      <c r="N54" s="257"/>
      <c r="O54" s="257"/>
    </row>
    <row r="55" spans="1:16" s="228" customFormat="1" ht="9.75" x14ac:dyDescent="0.15">
      <c r="A55" s="262"/>
      <c r="B55" s="109"/>
      <c r="C55" s="109"/>
      <c r="D55" s="109"/>
      <c r="E55" s="109"/>
      <c r="F55" s="109"/>
      <c r="G55" s="109"/>
      <c r="H55" s="109"/>
      <c r="I55" s="109"/>
      <c r="J55" s="249"/>
    </row>
    <row r="56" spans="1:16" s="228" customFormat="1" ht="9.75" x14ac:dyDescent="0.15"/>
    <row r="57" spans="1:16" s="228" customFormat="1" ht="9.75" x14ac:dyDescent="0.15"/>
    <row r="58" spans="1:16" s="228" customFormat="1" ht="9.75" x14ac:dyDescent="0.15"/>
    <row r="59" spans="1:16" s="228" customFormat="1" ht="9.75" x14ac:dyDescent="0.15"/>
    <row r="60" spans="1:16" s="228" customFormat="1" ht="9.75" x14ac:dyDescent="0.15"/>
    <row r="61" spans="1:16" s="212" customFormat="1" ht="9.75" x14ac:dyDescent="0.15">
      <c r="B61" s="228"/>
      <c r="C61" s="228"/>
      <c r="D61" s="228"/>
      <c r="E61" s="228"/>
      <c r="F61" s="228"/>
      <c r="G61" s="228"/>
      <c r="H61" s="228"/>
      <c r="I61" s="228"/>
      <c r="M61" s="228"/>
      <c r="N61" s="228"/>
      <c r="O61" s="228"/>
      <c r="P61" s="228"/>
    </row>
    <row r="62" spans="1:16" s="212" customFormat="1" ht="9.75" x14ac:dyDescent="0.15">
      <c r="B62" s="228"/>
      <c r="C62" s="228"/>
      <c r="D62" s="228"/>
      <c r="E62" s="228"/>
      <c r="F62" s="228"/>
      <c r="G62" s="228"/>
      <c r="H62" s="228"/>
      <c r="I62" s="228"/>
      <c r="M62" s="228"/>
      <c r="N62" s="228"/>
      <c r="O62" s="228"/>
      <c r="P62" s="228"/>
    </row>
    <row r="63" spans="1:16" x14ac:dyDescent="0.15">
      <c r="B63" s="36"/>
      <c r="C63" s="36"/>
    </row>
  </sheetData>
  <sheetProtection sheet="1" objects="1" scenarios="1"/>
  <mergeCells count="11">
    <mergeCell ref="M5:N6"/>
    <mergeCell ref="B1:K1"/>
    <mergeCell ref="A4:I4"/>
    <mergeCell ref="J4:T4"/>
    <mergeCell ref="O5:P6"/>
    <mergeCell ref="Q5:R6"/>
    <mergeCell ref="S5:T6"/>
    <mergeCell ref="A5:C6"/>
    <mergeCell ref="D5:E6"/>
    <mergeCell ref="F5:G6"/>
    <mergeCell ref="J5:L6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20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57"/>
  <sheetViews>
    <sheetView showGridLines="0" zoomScaleNormal="100" workbookViewId="0">
      <selection activeCell="M21" sqref="M21"/>
    </sheetView>
  </sheetViews>
  <sheetFormatPr defaultColWidth="9" defaultRowHeight="13.5" x14ac:dyDescent="0.15"/>
  <cols>
    <col min="1" max="1" width="0.375" style="1" customWidth="1"/>
    <col min="2" max="2" width="20.875" style="1" customWidth="1"/>
    <col min="3" max="3" width="0.375" style="1" customWidth="1"/>
    <col min="4" max="4" width="5.5" style="36" customWidth="1"/>
    <col min="5" max="5" width="0.375" style="36" customWidth="1"/>
    <col min="6" max="6" width="5.5" style="36" customWidth="1"/>
    <col min="7" max="7" width="0.375" style="36" customWidth="1"/>
    <col min="8" max="8" width="6.375" style="36" customWidth="1"/>
    <col min="9" max="9" width="0.375" style="36" customWidth="1"/>
    <col min="10" max="10" width="6.375" style="36" customWidth="1"/>
    <col min="11" max="11" width="0.25" style="36" customWidth="1"/>
    <col min="12" max="12" width="0.375" style="1" hidden="1" customWidth="1"/>
    <col min="13" max="13" width="20.875" style="1" customWidth="1"/>
    <col min="14" max="14" width="0.375" style="1" customWidth="1"/>
    <col min="15" max="15" width="7.625" style="36" customWidth="1"/>
    <col min="16" max="16" width="0.375" style="36" customWidth="1"/>
    <col min="17" max="17" width="7.75" style="36" customWidth="1"/>
    <col min="18" max="18" width="0.375" style="36" customWidth="1"/>
    <col min="19" max="16384" width="9" style="1"/>
  </cols>
  <sheetData>
    <row r="1" spans="1:18" ht="23.1" customHeight="1" x14ac:dyDescent="0.15">
      <c r="A1" s="76"/>
      <c r="B1" s="358" t="s">
        <v>202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O1" s="1"/>
      <c r="P1" s="1"/>
      <c r="Q1" s="1"/>
      <c r="R1" s="1"/>
    </row>
    <row r="2" spans="1:18" ht="23.1" customHeight="1" x14ac:dyDescent="0.15">
      <c r="A2" s="76" t="s">
        <v>181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O2" s="1"/>
      <c r="P2" s="1"/>
      <c r="Q2" s="1"/>
      <c r="R2" s="1"/>
    </row>
    <row r="3" spans="1:18" ht="23.1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O3" s="101"/>
      <c r="P3" s="101"/>
      <c r="Q3" s="101"/>
      <c r="R3" s="101"/>
    </row>
    <row r="4" spans="1:18" ht="21" customHeight="1" x14ac:dyDescent="0.15">
      <c r="A4" s="410" t="s">
        <v>203</v>
      </c>
      <c r="B4" s="411"/>
      <c r="C4" s="411"/>
      <c r="D4" s="411"/>
      <c r="E4" s="411"/>
      <c r="F4" s="411"/>
      <c r="G4" s="411"/>
      <c r="H4" s="411"/>
      <c r="I4" s="411"/>
      <c r="J4" s="411"/>
      <c r="K4" s="412"/>
      <c r="L4" s="428" t="s">
        <v>204</v>
      </c>
      <c r="M4" s="429"/>
      <c r="N4" s="429"/>
      <c r="O4" s="429"/>
      <c r="P4" s="429"/>
      <c r="Q4" s="429"/>
      <c r="R4" s="430"/>
    </row>
    <row r="5" spans="1:18" ht="12.95" customHeight="1" x14ac:dyDescent="0.15">
      <c r="A5" s="431" t="s">
        <v>205</v>
      </c>
      <c r="B5" s="432"/>
      <c r="C5" s="433"/>
      <c r="D5" s="417" t="s">
        <v>157</v>
      </c>
      <c r="E5" s="418"/>
      <c r="F5" s="423" t="s">
        <v>180</v>
      </c>
      <c r="G5" s="424"/>
      <c r="H5" s="102" t="s">
        <v>178</v>
      </c>
      <c r="I5" s="103"/>
      <c r="J5" s="423" t="s">
        <v>179</v>
      </c>
      <c r="K5" s="104"/>
      <c r="L5" s="434" t="s">
        <v>205</v>
      </c>
      <c r="M5" s="435"/>
      <c r="N5" s="436"/>
      <c r="O5" s="440" t="s">
        <v>157</v>
      </c>
      <c r="P5" s="441"/>
      <c r="Q5" s="442" t="s">
        <v>7</v>
      </c>
      <c r="R5" s="443"/>
    </row>
    <row r="6" spans="1:18" ht="12.95" customHeight="1" x14ac:dyDescent="0.15">
      <c r="A6" s="420"/>
      <c r="B6" s="421"/>
      <c r="C6" s="422"/>
      <c r="D6" s="420"/>
      <c r="E6" s="421"/>
      <c r="F6" s="425"/>
      <c r="G6" s="426"/>
      <c r="H6" s="105" t="s">
        <v>177</v>
      </c>
      <c r="I6" s="106"/>
      <c r="J6" s="425"/>
      <c r="K6" s="107"/>
      <c r="L6" s="437"/>
      <c r="M6" s="438"/>
      <c r="N6" s="439"/>
      <c r="O6" s="437"/>
      <c r="P6" s="438"/>
      <c r="Q6" s="444"/>
      <c r="R6" s="439"/>
    </row>
    <row r="7" spans="1:18" ht="11.25" customHeight="1" x14ac:dyDescent="0.15">
      <c r="A7" s="108"/>
      <c r="B7" s="109"/>
      <c r="C7" s="109"/>
      <c r="D7" s="110"/>
      <c r="E7" s="111"/>
      <c r="F7" s="112" t="s">
        <v>2</v>
      </c>
      <c r="G7" s="113"/>
      <c r="H7" s="112" t="s">
        <v>206</v>
      </c>
      <c r="I7" s="113"/>
      <c r="J7" s="112" t="s">
        <v>234</v>
      </c>
      <c r="K7" s="114"/>
      <c r="L7" s="115"/>
      <c r="M7" s="116"/>
      <c r="N7" s="117"/>
      <c r="O7" s="118"/>
      <c r="P7" s="118"/>
      <c r="Q7" s="119" t="s">
        <v>2</v>
      </c>
      <c r="R7" s="120"/>
    </row>
    <row r="8" spans="1:18" ht="12.95" customHeight="1" x14ac:dyDescent="0.15">
      <c r="A8" s="121"/>
      <c r="B8" s="122" t="s">
        <v>10</v>
      </c>
      <c r="C8" s="123"/>
      <c r="D8" s="124">
        <v>747</v>
      </c>
      <c r="E8" s="125"/>
      <c r="F8" s="126">
        <v>6918</v>
      </c>
      <c r="G8" s="125" t="e">
        <f>SUM(#REF!,#REF!,#REF!,#REF!,#REF!,#REF!)</f>
        <v>#REF!</v>
      </c>
      <c r="H8" s="127">
        <v>114558</v>
      </c>
      <c r="I8" s="128"/>
      <c r="J8" s="127">
        <v>134799</v>
      </c>
      <c r="K8" s="129"/>
      <c r="L8" s="115"/>
      <c r="M8" s="130" t="s">
        <v>10</v>
      </c>
      <c r="N8" s="131"/>
      <c r="O8" s="132">
        <v>909</v>
      </c>
      <c r="P8" s="132"/>
      <c r="Q8" s="133">
        <v>8600</v>
      </c>
      <c r="R8" s="134"/>
    </row>
    <row r="9" spans="1:18" ht="12.95" customHeight="1" x14ac:dyDescent="0.15">
      <c r="A9" s="108"/>
      <c r="B9" s="122"/>
      <c r="C9" s="123"/>
      <c r="D9" s="124"/>
      <c r="E9" s="125"/>
      <c r="F9" s="126"/>
      <c r="G9" s="125"/>
      <c r="H9" s="127"/>
      <c r="I9" s="128"/>
      <c r="J9" s="127"/>
      <c r="K9" s="129"/>
      <c r="L9" s="115"/>
      <c r="M9" s="116"/>
      <c r="N9" s="117"/>
      <c r="O9" s="135"/>
      <c r="P9" s="135"/>
      <c r="Q9" s="136"/>
      <c r="R9" s="137"/>
    </row>
    <row r="10" spans="1:18" ht="12.95" customHeight="1" x14ac:dyDescent="0.15">
      <c r="A10" s="108"/>
      <c r="B10" s="122" t="s">
        <v>235</v>
      </c>
      <c r="C10" s="109"/>
      <c r="D10" s="138">
        <v>4</v>
      </c>
      <c r="E10" s="139"/>
      <c r="F10" s="140">
        <v>428</v>
      </c>
      <c r="G10" s="141"/>
      <c r="H10" s="140">
        <v>12570</v>
      </c>
      <c r="I10" s="141"/>
      <c r="J10" s="140">
        <v>16731</v>
      </c>
      <c r="K10" s="142"/>
      <c r="L10" s="115"/>
      <c r="M10" s="130" t="s">
        <v>235</v>
      </c>
      <c r="N10" s="131"/>
      <c r="O10" s="132">
        <v>3</v>
      </c>
      <c r="P10" s="132"/>
      <c r="Q10" s="133">
        <v>493</v>
      </c>
      <c r="R10" s="134"/>
    </row>
    <row r="11" spans="1:18" ht="12.95" customHeight="1" x14ac:dyDescent="0.15">
      <c r="A11" s="108"/>
      <c r="B11" s="122"/>
      <c r="C11" s="109"/>
      <c r="D11" s="138"/>
      <c r="E11" s="139"/>
      <c r="F11" s="140"/>
      <c r="G11" s="141"/>
      <c r="H11" s="140"/>
      <c r="I11" s="141"/>
      <c r="J11" s="140"/>
      <c r="K11" s="142"/>
      <c r="L11" s="115"/>
      <c r="M11" s="143" t="s">
        <v>147</v>
      </c>
      <c r="N11" s="131"/>
      <c r="O11" s="135" t="s">
        <v>137</v>
      </c>
      <c r="P11" s="135"/>
      <c r="Q11" s="136" t="s">
        <v>137</v>
      </c>
      <c r="R11" s="134"/>
    </row>
    <row r="12" spans="1:18" ht="12.95" customHeight="1" x14ac:dyDescent="0.15">
      <c r="A12" s="108"/>
      <c r="B12" s="144" t="s">
        <v>102</v>
      </c>
      <c r="C12" s="144"/>
      <c r="D12" s="145">
        <v>1</v>
      </c>
      <c r="E12" s="146"/>
      <c r="F12" s="147">
        <v>401</v>
      </c>
      <c r="G12" s="148"/>
      <c r="H12" s="149" t="s">
        <v>184</v>
      </c>
      <c r="I12" s="148"/>
      <c r="J12" s="149" t="s">
        <v>184</v>
      </c>
      <c r="K12" s="150"/>
      <c r="L12" s="115"/>
      <c r="M12" s="116" t="s">
        <v>102</v>
      </c>
      <c r="N12" s="117"/>
      <c r="O12" s="151">
        <v>2</v>
      </c>
      <c r="P12" s="151"/>
      <c r="Q12" s="152">
        <v>486</v>
      </c>
      <c r="R12" s="153"/>
    </row>
    <row r="13" spans="1:18" ht="12.95" customHeight="1" x14ac:dyDescent="0.15">
      <c r="A13" s="108"/>
      <c r="B13" s="144" t="s">
        <v>126</v>
      </c>
      <c r="C13" s="144"/>
      <c r="D13" s="145">
        <v>3</v>
      </c>
      <c r="E13" s="146"/>
      <c r="F13" s="147">
        <v>27</v>
      </c>
      <c r="G13" s="148"/>
      <c r="H13" s="149" t="s">
        <v>184</v>
      </c>
      <c r="I13" s="148"/>
      <c r="J13" s="149" t="s">
        <v>184</v>
      </c>
      <c r="K13" s="150"/>
      <c r="L13" s="115"/>
      <c r="M13" s="116" t="s">
        <v>126</v>
      </c>
      <c r="N13" s="117"/>
      <c r="O13" s="151">
        <v>1</v>
      </c>
      <c r="P13" s="151"/>
      <c r="Q13" s="152">
        <v>7</v>
      </c>
      <c r="R13" s="153"/>
    </row>
    <row r="14" spans="1:18" ht="12.95" customHeight="1" x14ac:dyDescent="0.15">
      <c r="A14" s="108"/>
      <c r="B14" s="154" t="s">
        <v>207</v>
      </c>
      <c r="C14" s="109"/>
      <c r="D14" s="138"/>
      <c r="E14" s="139"/>
      <c r="F14" s="140"/>
      <c r="G14" s="141"/>
      <c r="H14" s="140"/>
      <c r="I14" s="141"/>
      <c r="J14" s="155"/>
      <c r="K14" s="142"/>
      <c r="L14" s="115"/>
      <c r="M14" s="156" t="s">
        <v>145</v>
      </c>
      <c r="N14" s="117"/>
      <c r="O14" s="135"/>
      <c r="P14" s="135"/>
      <c r="Q14" s="136"/>
      <c r="R14" s="137"/>
    </row>
    <row r="15" spans="1:18" ht="12.95" customHeight="1" x14ac:dyDescent="0.15">
      <c r="A15" s="110"/>
      <c r="B15" s="154"/>
      <c r="C15" s="109"/>
      <c r="D15" s="138"/>
      <c r="E15" s="139"/>
      <c r="F15" s="140"/>
      <c r="G15" s="141"/>
      <c r="H15" s="140"/>
      <c r="I15" s="141"/>
      <c r="J15" s="155"/>
      <c r="K15" s="142"/>
      <c r="L15" s="115"/>
      <c r="M15" s="116"/>
      <c r="N15" s="117"/>
      <c r="O15" s="135"/>
      <c r="P15" s="135"/>
      <c r="Q15" s="136"/>
      <c r="R15" s="137"/>
    </row>
    <row r="16" spans="1:18" ht="12.95" customHeight="1" x14ac:dyDescent="0.15">
      <c r="A16" s="108"/>
      <c r="B16" s="157" t="s">
        <v>156</v>
      </c>
      <c r="C16" s="109"/>
      <c r="D16" s="138">
        <v>102</v>
      </c>
      <c r="E16" s="139"/>
      <c r="F16" s="140">
        <v>451</v>
      </c>
      <c r="G16" s="141"/>
      <c r="H16" s="140">
        <v>5609</v>
      </c>
      <c r="I16" s="141"/>
      <c r="J16" s="155">
        <v>16581</v>
      </c>
      <c r="K16" s="142"/>
      <c r="L16" s="115"/>
      <c r="M16" s="158" t="s">
        <v>156</v>
      </c>
      <c r="N16" s="131"/>
      <c r="O16" s="132">
        <v>113</v>
      </c>
      <c r="P16" s="132"/>
      <c r="Q16" s="133">
        <v>643</v>
      </c>
      <c r="R16" s="134"/>
    </row>
    <row r="17" spans="1:18" ht="12.95" customHeight="1" x14ac:dyDescent="0.15">
      <c r="A17" s="108"/>
      <c r="B17" s="157"/>
      <c r="C17" s="109"/>
      <c r="D17" s="138"/>
      <c r="E17" s="139"/>
      <c r="F17" s="140"/>
      <c r="G17" s="141"/>
      <c r="H17" s="140"/>
      <c r="I17" s="141"/>
      <c r="J17" s="155"/>
      <c r="K17" s="142"/>
      <c r="L17" s="115"/>
      <c r="M17" s="143" t="s">
        <v>147</v>
      </c>
      <c r="N17" s="117"/>
      <c r="O17" s="135">
        <v>1</v>
      </c>
      <c r="P17" s="135"/>
      <c r="Q17" s="136">
        <v>1</v>
      </c>
      <c r="R17" s="137"/>
    </row>
    <row r="18" spans="1:18" ht="12.95" customHeight="1" x14ac:dyDescent="0.15">
      <c r="A18" s="108"/>
      <c r="B18" s="144" t="s">
        <v>208</v>
      </c>
      <c r="C18" s="159"/>
      <c r="D18" s="138">
        <v>16</v>
      </c>
      <c r="E18" s="139"/>
      <c r="F18" s="140">
        <v>54</v>
      </c>
      <c r="G18" s="141"/>
      <c r="H18" s="140">
        <v>400</v>
      </c>
      <c r="I18" s="141"/>
      <c r="J18" s="155">
        <v>1347</v>
      </c>
      <c r="K18" s="129"/>
      <c r="L18" s="115"/>
      <c r="M18" s="116" t="s">
        <v>11</v>
      </c>
      <c r="N18" s="117"/>
      <c r="O18" s="135">
        <v>18</v>
      </c>
      <c r="P18" s="135"/>
      <c r="Q18" s="136">
        <v>66</v>
      </c>
      <c r="R18" s="137"/>
    </row>
    <row r="19" spans="1:18" ht="12.95" customHeight="1" x14ac:dyDescent="0.15">
      <c r="A19" s="108"/>
      <c r="B19" s="144" t="s">
        <v>209</v>
      </c>
      <c r="C19" s="144"/>
      <c r="D19" s="138">
        <v>14</v>
      </c>
      <c r="E19" s="139"/>
      <c r="F19" s="140">
        <v>61</v>
      </c>
      <c r="G19" s="141"/>
      <c r="H19" s="140">
        <v>791</v>
      </c>
      <c r="I19" s="141"/>
      <c r="J19" s="155">
        <v>3178</v>
      </c>
      <c r="K19" s="142"/>
      <c r="L19" s="115"/>
      <c r="M19" s="116" t="s">
        <v>12</v>
      </c>
      <c r="N19" s="117"/>
      <c r="O19" s="135">
        <v>13</v>
      </c>
      <c r="P19" s="135"/>
      <c r="Q19" s="136">
        <v>58</v>
      </c>
      <c r="R19" s="137"/>
    </row>
    <row r="20" spans="1:18" ht="12.95" customHeight="1" x14ac:dyDescent="0.15">
      <c r="A20" s="108"/>
      <c r="B20" s="144" t="s">
        <v>236</v>
      </c>
      <c r="C20" s="144"/>
      <c r="D20" s="138">
        <v>40</v>
      </c>
      <c r="E20" s="139"/>
      <c r="F20" s="140">
        <v>188</v>
      </c>
      <c r="G20" s="141"/>
      <c r="H20" s="140">
        <v>2728</v>
      </c>
      <c r="I20" s="141"/>
      <c r="J20" s="155">
        <v>6632</v>
      </c>
      <c r="K20" s="142"/>
      <c r="L20" s="115"/>
      <c r="M20" s="116" t="s">
        <v>13</v>
      </c>
      <c r="N20" s="117"/>
      <c r="O20" s="135">
        <v>44</v>
      </c>
      <c r="P20" s="135"/>
      <c r="Q20" s="136">
        <v>337</v>
      </c>
      <c r="R20" s="137"/>
    </row>
    <row r="21" spans="1:18" ht="12.95" customHeight="1" x14ac:dyDescent="0.15">
      <c r="A21" s="110"/>
      <c r="B21" s="144" t="s">
        <v>237</v>
      </c>
      <c r="C21" s="144"/>
      <c r="D21" s="138">
        <v>12</v>
      </c>
      <c r="E21" s="139"/>
      <c r="F21" s="140">
        <v>45</v>
      </c>
      <c r="G21" s="141"/>
      <c r="H21" s="140">
        <v>748</v>
      </c>
      <c r="I21" s="141"/>
      <c r="J21" s="155">
        <v>1750</v>
      </c>
      <c r="K21" s="142"/>
      <c r="L21" s="115"/>
      <c r="M21" s="116" t="s">
        <v>14</v>
      </c>
      <c r="N21" s="117"/>
      <c r="O21" s="135">
        <v>11</v>
      </c>
      <c r="P21" s="135"/>
      <c r="Q21" s="136">
        <v>63</v>
      </c>
      <c r="R21" s="137"/>
    </row>
    <row r="22" spans="1:18" ht="12.95" customHeight="1" x14ac:dyDescent="0.15">
      <c r="A22" s="110"/>
      <c r="B22" s="160" t="s">
        <v>238</v>
      </c>
      <c r="C22" s="144"/>
      <c r="D22" s="138">
        <v>20</v>
      </c>
      <c r="E22" s="139"/>
      <c r="F22" s="140">
        <v>103</v>
      </c>
      <c r="G22" s="141"/>
      <c r="H22" s="140">
        <v>943</v>
      </c>
      <c r="I22" s="141"/>
      <c r="J22" s="155">
        <v>3674</v>
      </c>
      <c r="K22" s="142"/>
      <c r="L22" s="115"/>
      <c r="M22" s="143" t="s">
        <v>238</v>
      </c>
      <c r="N22" s="117"/>
      <c r="O22" s="135">
        <v>26</v>
      </c>
      <c r="P22" s="135"/>
      <c r="Q22" s="136">
        <v>118</v>
      </c>
      <c r="R22" s="137"/>
    </row>
    <row r="23" spans="1:18" ht="12.95" customHeight="1" x14ac:dyDescent="0.15">
      <c r="A23" s="110"/>
      <c r="B23" s="160"/>
      <c r="C23" s="144"/>
      <c r="D23" s="138"/>
      <c r="E23" s="139"/>
      <c r="F23" s="140"/>
      <c r="G23" s="141"/>
      <c r="H23" s="140"/>
      <c r="I23" s="141"/>
      <c r="J23" s="155"/>
      <c r="K23" s="142"/>
      <c r="L23" s="115"/>
      <c r="M23" s="116"/>
      <c r="N23" s="117"/>
      <c r="O23" s="135"/>
      <c r="P23" s="135"/>
      <c r="Q23" s="136"/>
      <c r="R23" s="137"/>
    </row>
    <row r="24" spans="1:18" ht="12.95" customHeight="1" x14ac:dyDescent="0.15">
      <c r="A24" s="108"/>
      <c r="B24" s="161" t="s">
        <v>239</v>
      </c>
      <c r="C24" s="144"/>
      <c r="D24" s="138">
        <v>259</v>
      </c>
      <c r="E24" s="139"/>
      <c r="F24" s="140">
        <v>3199</v>
      </c>
      <c r="G24" s="141"/>
      <c r="H24" s="140">
        <v>37791</v>
      </c>
      <c r="I24" s="141"/>
      <c r="J24" s="155">
        <v>39851</v>
      </c>
      <c r="K24" s="142"/>
      <c r="L24" s="115"/>
      <c r="M24" s="162" t="s">
        <v>239</v>
      </c>
      <c r="N24" s="131"/>
      <c r="O24" s="132">
        <v>310</v>
      </c>
      <c r="P24" s="132"/>
      <c r="Q24" s="133">
        <v>3818</v>
      </c>
      <c r="R24" s="134"/>
    </row>
    <row r="25" spans="1:18" ht="12.95" customHeight="1" x14ac:dyDescent="0.15">
      <c r="A25" s="108"/>
      <c r="B25" s="161"/>
      <c r="C25" s="144"/>
      <c r="D25" s="138"/>
      <c r="E25" s="139"/>
      <c r="F25" s="140"/>
      <c r="G25" s="141"/>
      <c r="H25" s="140"/>
      <c r="I25" s="141"/>
      <c r="J25" s="155"/>
      <c r="K25" s="142"/>
      <c r="L25" s="115"/>
      <c r="M25" s="143" t="s">
        <v>147</v>
      </c>
      <c r="N25" s="117"/>
      <c r="O25" s="135" t="s">
        <v>137</v>
      </c>
      <c r="P25" s="135"/>
      <c r="Q25" s="136" t="s">
        <v>137</v>
      </c>
      <c r="R25" s="137"/>
    </row>
    <row r="26" spans="1:18" ht="12.95" customHeight="1" x14ac:dyDescent="0.15">
      <c r="A26" s="108"/>
      <c r="B26" s="144" t="s">
        <v>240</v>
      </c>
      <c r="C26" s="159"/>
      <c r="D26" s="138">
        <v>21</v>
      </c>
      <c r="E26" s="125"/>
      <c r="F26" s="140">
        <v>1134</v>
      </c>
      <c r="G26" s="141"/>
      <c r="H26" s="140">
        <v>17737</v>
      </c>
      <c r="I26" s="128"/>
      <c r="J26" s="155">
        <v>19772</v>
      </c>
      <c r="K26" s="129"/>
      <c r="L26" s="115"/>
      <c r="M26" s="116" t="s">
        <v>15</v>
      </c>
      <c r="N26" s="117"/>
      <c r="O26" s="135">
        <v>29</v>
      </c>
      <c r="P26" s="135"/>
      <c r="Q26" s="136">
        <v>1319</v>
      </c>
      <c r="R26" s="137"/>
    </row>
    <row r="27" spans="1:18" ht="12.95" customHeight="1" x14ac:dyDescent="0.15">
      <c r="A27" s="108"/>
      <c r="B27" s="144" t="s">
        <v>241</v>
      </c>
      <c r="C27" s="144"/>
      <c r="D27" s="138">
        <v>17</v>
      </c>
      <c r="E27" s="139"/>
      <c r="F27" s="140">
        <v>152</v>
      </c>
      <c r="G27" s="141"/>
      <c r="H27" s="140">
        <v>1655</v>
      </c>
      <c r="I27" s="141"/>
      <c r="J27" s="155">
        <v>1529</v>
      </c>
      <c r="K27" s="142"/>
      <c r="L27" s="115"/>
      <c r="M27" s="116" t="s">
        <v>17</v>
      </c>
      <c r="N27" s="117"/>
      <c r="O27" s="135">
        <v>19</v>
      </c>
      <c r="P27" s="135"/>
      <c r="Q27" s="136">
        <v>117</v>
      </c>
      <c r="R27" s="137"/>
    </row>
    <row r="28" spans="1:18" ht="12.95" customHeight="1" x14ac:dyDescent="0.15">
      <c r="A28" s="108"/>
      <c r="B28" s="144" t="s">
        <v>242</v>
      </c>
      <c r="C28" s="144"/>
      <c r="D28" s="138">
        <v>12</v>
      </c>
      <c r="E28" s="139"/>
      <c r="F28" s="140">
        <v>42</v>
      </c>
      <c r="G28" s="141"/>
      <c r="H28" s="140">
        <v>406</v>
      </c>
      <c r="I28" s="141"/>
      <c r="J28" s="155">
        <v>740</v>
      </c>
      <c r="K28" s="142"/>
      <c r="L28" s="115"/>
      <c r="M28" s="116" t="s">
        <v>176</v>
      </c>
      <c r="N28" s="117"/>
      <c r="O28" s="135">
        <v>11</v>
      </c>
      <c r="P28" s="135"/>
      <c r="Q28" s="136">
        <v>44</v>
      </c>
      <c r="R28" s="137"/>
    </row>
    <row r="29" spans="1:18" ht="12.95" customHeight="1" x14ac:dyDescent="0.15">
      <c r="A29" s="108"/>
      <c r="B29" s="144" t="s">
        <v>243</v>
      </c>
      <c r="C29" s="144"/>
      <c r="D29" s="138">
        <v>17</v>
      </c>
      <c r="E29" s="139"/>
      <c r="F29" s="140">
        <v>59</v>
      </c>
      <c r="G29" s="141"/>
      <c r="H29" s="140">
        <v>549</v>
      </c>
      <c r="I29" s="141"/>
      <c r="J29" s="155">
        <v>1152</v>
      </c>
      <c r="K29" s="142"/>
      <c r="L29" s="115"/>
      <c r="M29" s="116" t="s">
        <v>16</v>
      </c>
      <c r="N29" s="117"/>
      <c r="O29" s="135">
        <v>22</v>
      </c>
      <c r="P29" s="135"/>
      <c r="Q29" s="136">
        <v>77</v>
      </c>
      <c r="R29" s="137"/>
    </row>
    <row r="30" spans="1:18" ht="12.95" customHeight="1" x14ac:dyDescent="0.15">
      <c r="A30" s="108"/>
      <c r="B30" s="144" t="s">
        <v>175</v>
      </c>
      <c r="C30" s="144"/>
      <c r="D30" s="138">
        <v>26</v>
      </c>
      <c r="E30" s="139"/>
      <c r="F30" s="140">
        <v>71</v>
      </c>
      <c r="G30" s="141"/>
      <c r="H30" s="140">
        <v>745</v>
      </c>
      <c r="I30" s="141"/>
      <c r="J30" s="155">
        <v>1284</v>
      </c>
      <c r="K30" s="142"/>
      <c r="L30" s="115"/>
      <c r="M30" s="116" t="s">
        <v>175</v>
      </c>
      <c r="N30" s="117"/>
      <c r="O30" s="135">
        <v>25</v>
      </c>
      <c r="P30" s="135"/>
      <c r="Q30" s="136">
        <v>66</v>
      </c>
      <c r="R30" s="137"/>
    </row>
    <row r="31" spans="1:18" ht="12.95" customHeight="1" x14ac:dyDescent="0.15">
      <c r="A31" s="110"/>
      <c r="B31" s="144" t="s">
        <v>244</v>
      </c>
      <c r="C31" s="144"/>
      <c r="D31" s="138">
        <v>52</v>
      </c>
      <c r="E31" s="139"/>
      <c r="F31" s="140">
        <v>378</v>
      </c>
      <c r="G31" s="141"/>
      <c r="H31" s="140">
        <v>1747</v>
      </c>
      <c r="I31" s="141"/>
      <c r="J31" s="155">
        <v>2409</v>
      </c>
      <c r="K31" s="142"/>
      <c r="L31" s="115"/>
      <c r="M31" s="116" t="s">
        <v>18</v>
      </c>
      <c r="N31" s="117"/>
      <c r="O31" s="135">
        <v>65</v>
      </c>
      <c r="P31" s="135"/>
      <c r="Q31" s="136">
        <v>427</v>
      </c>
      <c r="R31" s="137"/>
    </row>
    <row r="32" spans="1:18" ht="12.95" customHeight="1" x14ac:dyDescent="0.15">
      <c r="A32" s="110"/>
      <c r="B32" s="144" t="s">
        <v>256</v>
      </c>
      <c r="C32" s="144"/>
      <c r="D32" s="138">
        <v>114</v>
      </c>
      <c r="E32" s="139"/>
      <c r="F32" s="140">
        <v>1363</v>
      </c>
      <c r="G32" s="141"/>
      <c r="H32" s="140">
        <v>14954</v>
      </c>
      <c r="I32" s="141"/>
      <c r="J32" s="155">
        <v>12965</v>
      </c>
      <c r="K32" s="142"/>
      <c r="L32" s="115"/>
      <c r="M32" s="116" t="s">
        <v>19</v>
      </c>
      <c r="N32" s="117"/>
      <c r="O32" s="135">
        <v>139</v>
      </c>
      <c r="P32" s="135"/>
      <c r="Q32" s="136">
        <v>1768</v>
      </c>
      <c r="R32" s="137"/>
    </row>
    <row r="33" spans="1:18" ht="12.95" customHeight="1" x14ac:dyDescent="0.15">
      <c r="A33" s="110"/>
      <c r="B33" s="144"/>
      <c r="C33" s="144"/>
      <c r="D33" s="138"/>
      <c r="E33" s="139"/>
      <c r="F33" s="140"/>
      <c r="G33" s="141"/>
      <c r="H33" s="140"/>
      <c r="I33" s="141"/>
      <c r="J33" s="155"/>
      <c r="K33" s="142"/>
      <c r="L33" s="115"/>
      <c r="M33" s="116"/>
      <c r="N33" s="117"/>
      <c r="O33" s="135"/>
      <c r="P33" s="135"/>
      <c r="Q33" s="136"/>
      <c r="R33" s="137"/>
    </row>
    <row r="34" spans="1:18" ht="12.95" customHeight="1" x14ac:dyDescent="0.15">
      <c r="A34" s="108"/>
      <c r="B34" s="163" t="s">
        <v>142</v>
      </c>
      <c r="C34" s="144"/>
      <c r="D34" s="138">
        <v>92</v>
      </c>
      <c r="E34" s="139"/>
      <c r="F34" s="140">
        <v>623</v>
      </c>
      <c r="G34" s="141"/>
      <c r="H34" s="140">
        <v>17242</v>
      </c>
      <c r="I34" s="141"/>
      <c r="J34" s="155">
        <v>8709</v>
      </c>
      <c r="K34" s="142"/>
      <c r="L34" s="115"/>
      <c r="M34" s="164" t="s">
        <v>142</v>
      </c>
      <c r="N34" s="131"/>
      <c r="O34" s="132">
        <v>126</v>
      </c>
      <c r="P34" s="132"/>
      <c r="Q34" s="133">
        <v>797</v>
      </c>
      <c r="R34" s="134"/>
    </row>
    <row r="35" spans="1:18" ht="12.75" customHeight="1" x14ac:dyDescent="0.15">
      <c r="A35" s="108"/>
      <c r="B35" s="144" t="s">
        <v>245</v>
      </c>
      <c r="C35" s="144"/>
      <c r="D35" s="138">
        <v>57</v>
      </c>
      <c r="E35" s="139"/>
      <c r="F35" s="140">
        <v>390</v>
      </c>
      <c r="G35" s="141"/>
      <c r="H35" s="140">
        <v>12215</v>
      </c>
      <c r="I35" s="141"/>
      <c r="J35" s="155">
        <v>2623</v>
      </c>
      <c r="K35" s="142"/>
      <c r="L35" s="115"/>
      <c r="M35" s="116" t="s">
        <v>6</v>
      </c>
      <c r="N35" s="117"/>
      <c r="O35" s="135">
        <v>81</v>
      </c>
      <c r="P35" s="135"/>
      <c r="Q35" s="136">
        <v>501</v>
      </c>
      <c r="R35" s="137"/>
    </row>
    <row r="36" spans="1:18" ht="12.95" customHeight="1" x14ac:dyDescent="0.15">
      <c r="A36" s="165"/>
      <c r="B36" s="144" t="s">
        <v>246</v>
      </c>
      <c r="C36" s="144"/>
      <c r="D36" s="138">
        <v>5</v>
      </c>
      <c r="E36" s="139"/>
      <c r="F36" s="140">
        <v>17</v>
      </c>
      <c r="G36" s="141"/>
      <c r="H36" s="140">
        <v>145</v>
      </c>
      <c r="I36" s="141"/>
      <c r="J36" s="155">
        <v>521</v>
      </c>
      <c r="K36" s="142"/>
      <c r="L36" s="115"/>
      <c r="M36" s="116" t="s">
        <v>20</v>
      </c>
      <c r="N36" s="117"/>
      <c r="O36" s="135">
        <v>7</v>
      </c>
      <c r="P36" s="135"/>
      <c r="Q36" s="136">
        <v>22</v>
      </c>
      <c r="R36" s="137"/>
    </row>
    <row r="37" spans="1:18" ht="12.95" customHeight="1" x14ac:dyDescent="0.15">
      <c r="A37" s="165"/>
      <c r="B37" s="160" t="s">
        <v>210</v>
      </c>
      <c r="C37" s="166"/>
      <c r="D37" s="138">
        <v>30</v>
      </c>
      <c r="E37" s="139"/>
      <c r="F37" s="140">
        <v>216</v>
      </c>
      <c r="G37" s="141"/>
      <c r="H37" s="140">
        <v>4882</v>
      </c>
      <c r="I37" s="141"/>
      <c r="J37" s="155">
        <v>5565</v>
      </c>
      <c r="K37" s="142"/>
      <c r="L37" s="115"/>
      <c r="M37" s="143" t="s">
        <v>144</v>
      </c>
      <c r="N37" s="117"/>
      <c r="O37" s="135">
        <v>38</v>
      </c>
      <c r="P37" s="135"/>
      <c r="Q37" s="136">
        <v>274</v>
      </c>
      <c r="R37" s="137"/>
    </row>
    <row r="38" spans="1:18" ht="12.95" customHeight="1" x14ac:dyDescent="0.15">
      <c r="A38" s="165"/>
      <c r="B38" s="160"/>
      <c r="C38" s="166"/>
      <c r="D38" s="138"/>
      <c r="E38" s="139"/>
      <c r="F38" s="140"/>
      <c r="G38" s="141"/>
      <c r="H38" s="140"/>
      <c r="I38" s="141"/>
      <c r="J38" s="155"/>
      <c r="K38" s="142"/>
      <c r="L38" s="115"/>
      <c r="M38" s="116"/>
      <c r="N38" s="117"/>
      <c r="O38" s="135"/>
      <c r="P38" s="135"/>
      <c r="Q38" s="136"/>
      <c r="R38" s="137"/>
    </row>
    <row r="39" spans="1:18" ht="12.75" customHeight="1" x14ac:dyDescent="0.15">
      <c r="A39" s="110"/>
      <c r="B39" s="163" t="s">
        <v>174</v>
      </c>
      <c r="C39" s="166"/>
      <c r="D39" s="138">
        <v>270</v>
      </c>
      <c r="E39" s="139"/>
      <c r="F39" s="140">
        <v>2166</v>
      </c>
      <c r="G39" s="141"/>
      <c r="H39" s="140">
        <v>40568</v>
      </c>
      <c r="I39" s="141"/>
      <c r="J39" s="155">
        <v>52927</v>
      </c>
      <c r="K39" s="142"/>
      <c r="L39" s="115"/>
      <c r="M39" s="164" t="s">
        <v>174</v>
      </c>
      <c r="N39" s="131"/>
      <c r="O39" s="132">
        <v>337</v>
      </c>
      <c r="P39" s="132"/>
      <c r="Q39" s="133">
        <v>2794</v>
      </c>
      <c r="R39" s="134"/>
    </row>
    <row r="40" spans="1:18" ht="12.95" customHeight="1" x14ac:dyDescent="0.15">
      <c r="A40" s="110"/>
      <c r="B40" s="163"/>
      <c r="C40" s="166"/>
      <c r="D40" s="138"/>
      <c r="E40" s="139"/>
      <c r="F40" s="140"/>
      <c r="G40" s="141"/>
      <c r="H40" s="140"/>
      <c r="I40" s="141"/>
      <c r="J40" s="155"/>
      <c r="K40" s="142"/>
      <c r="L40" s="167"/>
      <c r="M40" s="143" t="s">
        <v>247</v>
      </c>
      <c r="N40" s="168"/>
      <c r="O40" s="169">
        <v>1</v>
      </c>
      <c r="P40" s="135"/>
      <c r="Q40" s="136">
        <v>1</v>
      </c>
      <c r="R40" s="137"/>
    </row>
    <row r="41" spans="1:18" ht="12.95" customHeight="1" x14ac:dyDescent="0.15">
      <c r="A41" s="108"/>
      <c r="B41" s="144" t="s">
        <v>248</v>
      </c>
      <c r="C41" s="170"/>
      <c r="D41" s="138">
        <v>21</v>
      </c>
      <c r="E41" s="125"/>
      <c r="F41" s="140">
        <v>98</v>
      </c>
      <c r="G41" s="141"/>
      <c r="H41" s="140">
        <v>1698</v>
      </c>
      <c r="I41" s="128"/>
      <c r="J41" s="155">
        <v>7327</v>
      </c>
      <c r="K41" s="129"/>
      <c r="L41" s="171"/>
      <c r="M41" s="116" t="s">
        <v>21</v>
      </c>
      <c r="N41" s="116"/>
      <c r="O41" s="169">
        <v>21</v>
      </c>
      <c r="P41" s="135"/>
      <c r="Q41" s="136">
        <v>106</v>
      </c>
      <c r="R41" s="137"/>
    </row>
    <row r="42" spans="1:18" ht="12.95" customHeight="1" x14ac:dyDescent="0.15">
      <c r="A42" s="110"/>
      <c r="B42" s="144" t="s">
        <v>141</v>
      </c>
      <c r="C42" s="144"/>
      <c r="D42" s="138">
        <v>8</v>
      </c>
      <c r="E42" s="139"/>
      <c r="F42" s="140">
        <v>11</v>
      </c>
      <c r="G42" s="141"/>
      <c r="H42" s="140">
        <v>62</v>
      </c>
      <c r="I42" s="141"/>
      <c r="J42" s="155">
        <v>441</v>
      </c>
      <c r="K42" s="142"/>
      <c r="L42" s="171"/>
      <c r="M42" s="116" t="s">
        <v>141</v>
      </c>
      <c r="N42" s="116"/>
      <c r="O42" s="169">
        <v>9</v>
      </c>
      <c r="P42" s="135"/>
      <c r="Q42" s="136">
        <v>20</v>
      </c>
      <c r="R42" s="137"/>
    </row>
    <row r="43" spans="1:18" ht="12.95" customHeight="1" x14ac:dyDescent="0.15">
      <c r="A43" s="165"/>
      <c r="B43" s="144" t="s">
        <v>249</v>
      </c>
      <c r="C43" s="144"/>
      <c r="D43" s="138">
        <v>68</v>
      </c>
      <c r="E43" s="139"/>
      <c r="F43" s="140">
        <v>664</v>
      </c>
      <c r="G43" s="141"/>
      <c r="H43" s="140">
        <v>12068</v>
      </c>
      <c r="I43" s="141"/>
      <c r="J43" s="155">
        <v>11587</v>
      </c>
      <c r="K43" s="142"/>
      <c r="L43" s="171"/>
      <c r="M43" s="116" t="s">
        <v>22</v>
      </c>
      <c r="N43" s="116"/>
      <c r="O43" s="169">
        <v>90</v>
      </c>
      <c r="P43" s="135"/>
      <c r="Q43" s="136">
        <v>877</v>
      </c>
      <c r="R43" s="137"/>
    </row>
    <row r="44" spans="1:18" ht="12.95" customHeight="1" x14ac:dyDescent="0.15">
      <c r="A44" s="108"/>
      <c r="B44" s="144" t="s">
        <v>250</v>
      </c>
      <c r="C44" s="144"/>
      <c r="D44" s="138" t="s">
        <v>137</v>
      </c>
      <c r="E44" s="139"/>
      <c r="F44" s="140" t="s">
        <v>137</v>
      </c>
      <c r="G44" s="141"/>
      <c r="H44" s="140" t="s">
        <v>137</v>
      </c>
      <c r="I44" s="141"/>
      <c r="J44" s="140" t="s">
        <v>137</v>
      </c>
      <c r="K44" s="142"/>
      <c r="L44" s="171"/>
      <c r="M44" s="116" t="s">
        <v>23</v>
      </c>
      <c r="N44" s="116"/>
      <c r="O44" s="169">
        <v>1</v>
      </c>
      <c r="P44" s="135"/>
      <c r="Q44" s="136">
        <v>2</v>
      </c>
      <c r="R44" s="137"/>
    </row>
    <row r="45" spans="1:18" ht="12.95" customHeight="1" x14ac:dyDescent="0.15">
      <c r="A45" s="108"/>
      <c r="B45" s="144" t="s">
        <v>251</v>
      </c>
      <c r="C45" s="144"/>
      <c r="D45" s="138">
        <v>41</v>
      </c>
      <c r="E45" s="139"/>
      <c r="F45" s="140">
        <v>315</v>
      </c>
      <c r="G45" s="141"/>
      <c r="H45" s="140">
        <v>11673</v>
      </c>
      <c r="I45" s="141"/>
      <c r="J45" s="155">
        <v>934</v>
      </c>
      <c r="K45" s="142"/>
      <c r="L45" s="172"/>
      <c r="M45" s="116" t="s">
        <v>24</v>
      </c>
      <c r="N45" s="116"/>
      <c r="O45" s="169">
        <v>50</v>
      </c>
      <c r="P45" s="135"/>
      <c r="Q45" s="136">
        <v>388</v>
      </c>
      <c r="R45" s="137"/>
    </row>
    <row r="46" spans="1:18" ht="12.95" customHeight="1" x14ac:dyDescent="0.15">
      <c r="A46" s="108"/>
      <c r="B46" s="144" t="s">
        <v>252</v>
      </c>
      <c r="C46" s="144"/>
      <c r="D46" s="138">
        <v>23</v>
      </c>
      <c r="E46" s="139"/>
      <c r="F46" s="140">
        <v>365</v>
      </c>
      <c r="G46" s="141"/>
      <c r="H46" s="140">
        <v>3443</v>
      </c>
      <c r="I46" s="141"/>
      <c r="J46" s="155">
        <v>2436</v>
      </c>
      <c r="K46" s="142"/>
      <c r="L46" s="173"/>
      <c r="M46" s="116" t="s">
        <v>25</v>
      </c>
      <c r="N46" s="116"/>
      <c r="O46" s="169">
        <v>33</v>
      </c>
      <c r="P46" s="135"/>
      <c r="Q46" s="136">
        <v>480</v>
      </c>
      <c r="R46" s="137"/>
    </row>
    <row r="47" spans="1:18" ht="12.95" customHeight="1" x14ac:dyDescent="0.15">
      <c r="A47" s="108"/>
      <c r="B47" s="174" t="s">
        <v>253</v>
      </c>
      <c r="C47" s="170"/>
      <c r="D47" s="138">
        <v>14</v>
      </c>
      <c r="E47" s="139"/>
      <c r="F47" s="140">
        <v>114</v>
      </c>
      <c r="G47" s="141"/>
      <c r="H47" s="140">
        <v>883</v>
      </c>
      <c r="I47" s="141"/>
      <c r="J47" s="155">
        <v>6080</v>
      </c>
      <c r="K47" s="142"/>
      <c r="L47" s="171"/>
      <c r="M47" s="116" t="s">
        <v>254</v>
      </c>
      <c r="N47" s="116"/>
      <c r="O47" s="169">
        <v>18</v>
      </c>
      <c r="P47" s="135"/>
      <c r="Q47" s="136">
        <v>174</v>
      </c>
      <c r="R47" s="137"/>
    </row>
    <row r="48" spans="1:18" ht="12.95" customHeight="1" x14ac:dyDescent="0.15">
      <c r="A48" s="108"/>
      <c r="B48" s="144" t="s">
        <v>143</v>
      </c>
      <c r="C48" s="144"/>
      <c r="D48" s="175">
        <v>26</v>
      </c>
      <c r="E48" s="139"/>
      <c r="F48" s="140">
        <v>102</v>
      </c>
      <c r="G48" s="141"/>
      <c r="H48" s="140">
        <v>1054</v>
      </c>
      <c r="I48" s="141"/>
      <c r="J48" s="155">
        <v>2004</v>
      </c>
      <c r="K48" s="142"/>
      <c r="L48" s="171"/>
      <c r="M48" s="116" t="s">
        <v>143</v>
      </c>
      <c r="N48" s="116"/>
      <c r="O48" s="169">
        <v>24</v>
      </c>
      <c r="P48" s="135"/>
      <c r="Q48" s="136">
        <v>89</v>
      </c>
      <c r="R48" s="137"/>
    </row>
    <row r="49" spans="1:18" ht="12.95" customHeight="1" x14ac:dyDescent="0.15">
      <c r="A49" s="108"/>
      <c r="B49" s="144" t="s">
        <v>211</v>
      </c>
      <c r="C49" s="176"/>
      <c r="D49" s="138">
        <v>69</v>
      </c>
      <c r="E49" s="139"/>
      <c r="F49" s="140">
        <v>497</v>
      </c>
      <c r="G49" s="141"/>
      <c r="H49" s="140">
        <v>9687</v>
      </c>
      <c r="I49" s="141"/>
      <c r="J49" s="155">
        <v>22118</v>
      </c>
      <c r="K49" s="142"/>
      <c r="L49" s="177"/>
      <c r="M49" s="116" t="s">
        <v>26</v>
      </c>
      <c r="N49" s="156"/>
      <c r="O49" s="169">
        <v>90</v>
      </c>
      <c r="P49" s="135"/>
      <c r="Q49" s="136">
        <v>657</v>
      </c>
      <c r="R49" s="137"/>
    </row>
    <row r="50" spans="1:18" ht="12.95" customHeight="1" x14ac:dyDescent="0.15">
      <c r="A50" s="108"/>
      <c r="B50" s="144"/>
      <c r="C50" s="176"/>
      <c r="D50" s="138"/>
      <c r="E50" s="139"/>
      <c r="F50" s="140"/>
      <c r="G50" s="141"/>
      <c r="H50" s="140"/>
      <c r="I50" s="141"/>
      <c r="J50" s="155"/>
      <c r="K50" s="142"/>
      <c r="L50" s="115"/>
      <c r="M50" s="156"/>
      <c r="N50" s="178"/>
      <c r="O50" s="135"/>
      <c r="P50" s="135"/>
      <c r="Q50" s="136"/>
      <c r="R50" s="137"/>
    </row>
    <row r="51" spans="1:18" ht="12.95" customHeight="1" x14ac:dyDescent="0.15">
      <c r="A51" s="108"/>
      <c r="B51" s="163" t="s">
        <v>173</v>
      </c>
      <c r="C51" s="176"/>
      <c r="D51" s="138">
        <v>20</v>
      </c>
      <c r="E51" s="139"/>
      <c r="F51" s="140">
        <v>51</v>
      </c>
      <c r="G51" s="141"/>
      <c r="H51" s="140">
        <v>777</v>
      </c>
      <c r="I51" s="141"/>
      <c r="J51" s="140" t="s">
        <v>137</v>
      </c>
      <c r="K51" s="142"/>
      <c r="L51" s="115"/>
      <c r="M51" s="164" t="s">
        <v>173</v>
      </c>
      <c r="N51" s="131"/>
      <c r="O51" s="132">
        <v>20</v>
      </c>
      <c r="P51" s="132"/>
      <c r="Q51" s="133">
        <v>55</v>
      </c>
      <c r="R51" s="134"/>
    </row>
    <row r="52" spans="1:18" ht="12.95" customHeight="1" x14ac:dyDescent="0.15">
      <c r="A52" s="108"/>
      <c r="B52" s="163"/>
      <c r="C52" s="176"/>
      <c r="D52" s="138"/>
      <c r="E52" s="139"/>
      <c r="F52" s="140"/>
      <c r="G52" s="141"/>
      <c r="H52" s="140"/>
      <c r="I52" s="141"/>
      <c r="J52" s="140"/>
      <c r="K52" s="142"/>
      <c r="L52" s="115"/>
      <c r="M52" s="143" t="s">
        <v>247</v>
      </c>
      <c r="N52" s="131"/>
      <c r="O52" s="135" t="s">
        <v>137</v>
      </c>
      <c r="P52" s="135"/>
      <c r="Q52" s="136" t="s">
        <v>137</v>
      </c>
      <c r="R52" s="134"/>
    </row>
    <row r="53" spans="1:18" ht="12.95" customHeight="1" x14ac:dyDescent="0.15">
      <c r="A53" s="108"/>
      <c r="B53" s="144" t="s">
        <v>255</v>
      </c>
      <c r="C53" s="179"/>
      <c r="D53" s="138">
        <v>14</v>
      </c>
      <c r="E53" s="139"/>
      <c r="F53" s="140">
        <v>38</v>
      </c>
      <c r="G53" s="141"/>
      <c r="H53" s="140">
        <v>453</v>
      </c>
      <c r="I53" s="141"/>
      <c r="J53" s="140" t="s">
        <v>137</v>
      </c>
      <c r="K53" s="142"/>
      <c r="L53" s="115"/>
      <c r="M53" s="116" t="s">
        <v>139</v>
      </c>
      <c r="N53" s="117"/>
      <c r="O53" s="135">
        <v>17</v>
      </c>
      <c r="P53" s="135"/>
      <c r="Q53" s="136">
        <v>40</v>
      </c>
      <c r="R53" s="137"/>
    </row>
    <row r="54" spans="1:18" ht="12.95" customHeight="1" x14ac:dyDescent="0.15">
      <c r="A54" s="180"/>
      <c r="B54" s="179" t="s">
        <v>140</v>
      </c>
      <c r="C54" s="179"/>
      <c r="D54" s="138">
        <v>4</v>
      </c>
      <c r="E54" s="139"/>
      <c r="F54" s="140">
        <v>9</v>
      </c>
      <c r="G54" s="141"/>
      <c r="H54" s="140" t="s">
        <v>184</v>
      </c>
      <c r="I54" s="141"/>
      <c r="J54" s="140" t="s">
        <v>137</v>
      </c>
      <c r="K54" s="142"/>
      <c r="L54" s="115"/>
      <c r="M54" s="116" t="s">
        <v>140</v>
      </c>
      <c r="N54" s="117"/>
      <c r="O54" s="135">
        <v>2</v>
      </c>
      <c r="P54" s="135"/>
      <c r="Q54" s="136">
        <v>14</v>
      </c>
      <c r="R54" s="137"/>
    </row>
    <row r="55" spans="1:18" x14ac:dyDescent="0.15">
      <c r="A55" s="180"/>
      <c r="B55" s="179" t="s">
        <v>172</v>
      </c>
      <c r="C55" s="179"/>
      <c r="D55" s="138">
        <v>2</v>
      </c>
      <c r="E55" s="139"/>
      <c r="F55" s="140">
        <v>4</v>
      </c>
      <c r="G55" s="141"/>
      <c r="H55" s="140" t="s">
        <v>184</v>
      </c>
      <c r="I55" s="141"/>
      <c r="J55" s="140" t="s">
        <v>137</v>
      </c>
      <c r="K55" s="181"/>
      <c r="L55" s="115"/>
      <c r="M55" s="116" t="s">
        <v>172</v>
      </c>
      <c r="N55" s="182"/>
      <c r="O55" s="169">
        <v>1</v>
      </c>
      <c r="P55" s="135"/>
      <c r="Q55" s="136">
        <v>1</v>
      </c>
      <c r="R55" s="137"/>
    </row>
    <row r="56" spans="1:18" x14ac:dyDescent="0.15">
      <c r="A56" s="183"/>
      <c r="B56" s="184"/>
      <c r="C56" s="184"/>
      <c r="D56" s="183"/>
      <c r="E56" s="185"/>
      <c r="F56" s="184"/>
      <c r="G56" s="185"/>
      <c r="H56" s="184"/>
      <c r="I56" s="185"/>
      <c r="J56" s="184"/>
      <c r="K56" s="186"/>
      <c r="L56" s="187"/>
      <c r="M56" s="188"/>
      <c r="N56" s="189"/>
      <c r="O56" s="190"/>
      <c r="P56" s="191"/>
      <c r="Q56" s="192"/>
      <c r="R56" s="193"/>
    </row>
    <row r="57" spans="1:18" x14ac:dyDescent="0.15">
      <c r="L57" s="36"/>
      <c r="M57" s="36"/>
      <c r="N57" s="36"/>
    </row>
  </sheetData>
  <sheetProtection sheet="1" objects="1" scenarios="1"/>
  <mergeCells count="10">
    <mergeCell ref="B1:M1"/>
    <mergeCell ref="A4:K4"/>
    <mergeCell ref="L4:R4"/>
    <mergeCell ref="A5:C6"/>
    <mergeCell ref="D5:E6"/>
    <mergeCell ref="F5:G6"/>
    <mergeCell ref="L5:N6"/>
    <mergeCell ref="O5:P6"/>
    <mergeCell ref="Q5:R6"/>
    <mergeCell ref="J5:J6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3"/>
  <sheetViews>
    <sheetView showGridLines="0" workbookViewId="0">
      <selection activeCell="V16" sqref="V16"/>
    </sheetView>
  </sheetViews>
  <sheetFormatPr defaultColWidth="9" defaultRowHeight="13.5" x14ac:dyDescent="0.15"/>
  <cols>
    <col min="1" max="2" width="8.125" style="1" customWidth="1"/>
    <col min="3" max="3" width="8.125" style="36" customWidth="1"/>
    <col min="4" max="4" width="0.5" style="1" customWidth="1"/>
    <col min="5" max="5" width="8.125" style="36" customWidth="1"/>
    <col min="6" max="6" width="0.5" style="1" customWidth="1"/>
    <col min="7" max="7" width="7.875" style="36" customWidth="1"/>
    <col min="8" max="8" width="0.5" style="1" customWidth="1"/>
    <col min="9" max="9" width="7.875" style="36" customWidth="1"/>
    <col min="10" max="10" width="0.5" style="1" customWidth="1"/>
    <col min="11" max="11" width="9.75" style="36" customWidth="1"/>
    <col min="12" max="12" width="0.625" style="1" customWidth="1"/>
    <col min="13" max="13" width="9.75" style="36" customWidth="1"/>
    <col min="14" max="14" width="0.5" style="1" customWidth="1"/>
    <col min="15" max="15" width="8.125" style="36" customWidth="1"/>
    <col min="16" max="16" width="0.5" style="1" customWidth="1"/>
    <col min="17" max="17" width="8.125" style="36" customWidth="1"/>
    <col min="18" max="18" width="0.5" style="1" customWidth="1"/>
    <col min="19" max="16384" width="9" style="1"/>
  </cols>
  <sheetData>
    <row r="1" spans="1:18" ht="23.1" customHeight="1" x14ac:dyDescent="0.15">
      <c r="A1" s="358" t="s">
        <v>257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</row>
    <row r="2" spans="1:18" ht="23.1" customHeight="1" x14ac:dyDescent="0.15"/>
    <row r="3" spans="1:18" ht="23.1" customHeight="1" x14ac:dyDescent="0.15">
      <c r="A3" s="360" t="s">
        <v>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8" ht="18" customHeight="1" x14ac:dyDescent="0.15">
      <c r="A4" s="345" t="s">
        <v>71</v>
      </c>
      <c r="B4" s="451"/>
      <c r="C4" s="362" t="s">
        <v>111</v>
      </c>
      <c r="D4" s="364"/>
      <c r="E4" s="364"/>
      <c r="F4" s="363"/>
      <c r="G4" s="362" t="s">
        <v>7</v>
      </c>
      <c r="H4" s="364"/>
      <c r="I4" s="364"/>
      <c r="J4" s="363"/>
      <c r="K4" s="362" t="s">
        <v>87</v>
      </c>
      <c r="L4" s="364"/>
      <c r="M4" s="364"/>
      <c r="N4" s="363"/>
      <c r="O4" s="362" t="s">
        <v>57</v>
      </c>
      <c r="P4" s="364"/>
      <c r="Q4" s="364"/>
      <c r="R4" s="363"/>
    </row>
    <row r="5" spans="1:18" ht="18" customHeight="1" x14ac:dyDescent="0.15">
      <c r="A5" s="452"/>
      <c r="B5" s="453"/>
      <c r="C5" s="375" t="s">
        <v>72</v>
      </c>
      <c r="D5" s="376"/>
      <c r="E5" s="375" t="s">
        <v>117</v>
      </c>
      <c r="F5" s="376"/>
      <c r="G5" s="375" t="s">
        <v>72</v>
      </c>
      <c r="H5" s="376"/>
      <c r="I5" s="375" t="s">
        <v>117</v>
      </c>
      <c r="J5" s="376"/>
      <c r="K5" s="375" t="s">
        <v>72</v>
      </c>
      <c r="L5" s="376"/>
      <c r="M5" s="375" t="s">
        <v>117</v>
      </c>
      <c r="N5" s="376"/>
      <c r="O5" s="375" t="s">
        <v>72</v>
      </c>
      <c r="P5" s="376"/>
      <c r="Q5" s="375" t="s">
        <v>117</v>
      </c>
      <c r="R5" s="376"/>
    </row>
    <row r="6" spans="1:18" ht="18" customHeight="1" x14ac:dyDescent="0.15">
      <c r="A6" s="449"/>
      <c r="B6" s="450"/>
      <c r="C6" s="88"/>
      <c r="D6" s="89"/>
      <c r="E6" s="88"/>
      <c r="F6" s="89"/>
      <c r="G6" s="88" t="s">
        <v>2</v>
      </c>
      <c r="H6" s="89"/>
      <c r="I6" s="88" t="s">
        <v>2</v>
      </c>
      <c r="J6" s="89"/>
      <c r="K6" s="88" t="s">
        <v>8</v>
      </c>
      <c r="L6" s="89"/>
      <c r="M6" s="88" t="s">
        <v>8</v>
      </c>
      <c r="N6" s="89"/>
      <c r="O6" s="90" t="s">
        <v>9</v>
      </c>
      <c r="P6" s="91"/>
      <c r="Q6" s="90" t="s">
        <v>9</v>
      </c>
      <c r="R6" s="91"/>
    </row>
    <row r="7" spans="1:18" ht="18" customHeight="1" x14ac:dyDescent="0.15">
      <c r="A7" s="447" t="s">
        <v>73</v>
      </c>
      <c r="B7" s="448"/>
      <c r="C7" s="92">
        <v>94</v>
      </c>
      <c r="D7" s="93"/>
      <c r="E7" s="94">
        <v>84</v>
      </c>
      <c r="F7" s="95"/>
      <c r="G7" s="94">
        <v>1329</v>
      </c>
      <c r="H7" s="95"/>
      <c r="I7" s="94">
        <v>1230</v>
      </c>
      <c r="J7" s="95"/>
      <c r="K7" s="94">
        <v>2240593</v>
      </c>
      <c r="L7" s="95"/>
      <c r="M7" s="94">
        <v>1973970</v>
      </c>
      <c r="N7" s="95"/>
      <c r="O7" s="94">
        <v>23052</v>
      </c>
      <c r="P7" s="91"/>
      <c r="Q7" s="94">
        <v>26593</v>
      </c>
      <c r="R7" s="91"/>
    </row>
    <row r="8" spans="1:18" ht="18" customHeight="1" x14ac:dyDescent="0.15">
      <c r="A8" s="447" t="s">
        <v>74</v>
      </c>
      <c r="B8" s="448"/>
      <c r="C8" s="92">
        <v>126</v>
      </c>
      <c r="D8" s="93"/>
      <c r="E8" s="92">
        <v>103</v>
      </c>
      <c r="F8" s="93"/>
      <c r="G8" s="92">
        <v>621</v>
      </c>
      <c r="H8" s="93"/>
      <c r="I8" s="92">
        <v>348</v>
      </c>
      <c r="J8" s="93"/>
      <c r="K8" s="94">
        <v>565974</v>
      </c>
      <c r="L8" s="95"/>
      <c r="M8" s="94">
        <v>264422</v>
      </c>
      <c r="N8" s="95"/>
      <c r="O8" s="94">
        <v>11683</v>
      </c>
      <c r="P8" s="91"/>
      <c r="Q8" s="94">
        <v>6792</v>
      </c>
      <c r="R8" s="91"/>
    </row>
    <row r="9" spans="1:18" ht="18" customHeight="1" x14ac:dyDescent="0.15">
      <c r="A9" s="447" t="s">
        <v>75</v>
      </c>
      <c r="B9" s="448"/>
      <c r="C9" s="92">
        <v>75</v>
      </c>
      <c r="D9" s="93"/>
      <c r="E9" s="92">
        <v>66</v>
      </c>
      <c r="F9" s="93"/>
      <c r="G9" s="92">
        <v>314</v>
      </c>
      <c r="H9" s="93"/>
      <c r="I9" s="92">
        <v>346</v>
      </c>
      <c r="J9" s="93"/>
      <c r="K9" s="94">
        <v>373229</v>
      </c>
      <c r="L9" s="95"/>
      <c r="M9" s="94">
        <v>315632</v>
      </c>
      <c r="N9" s="95"/>
      <c r="O9" s="94">
        <v>4041</v>
      </c>
      <c r="P9" s="91"/>
      <c r="Q9" s="94">
        <v>3149</v>
      </c>
      <c r="R9" s="91"/>
    </row>
    <row r="10" spans="1:18" ht="18" customHeight="1" x14ac:dyDescent="0.15">
      <c r="A10" s="447" t="s">
        <v>76</v>
      </c>
      <c r="B10" s="448"/>
      <c r="C10" s="92">
        <v>66</v>
      </c>
      <c r="D10" s="93"/>
      <c r="E10" s="92">
        <v>55</v>
      </c>
      <c r="F10" s="93"/>
      <c r="G10" s="92">
        <v>354</v>
      </c>
      <c r="H10" s="93"/>
      <c r="I10" s="92">
        <v>283</v>
      </c>
      <c r="J10" s="93"/>
      <c r="K10" s="94">
        <v>394286</v>
      </c>
      <c r="L10" s="95"/>
      <c r="M10" s="94">
        <v>397979</v>
      </c>
      <c r="N10" s="95"/>
      <c r="O10" s="94">
        <v>4772</v>
      </c>
      <c r="P10" s="91"/>
      <c r="Q10" s="94">
        <v>3855</v>
      </c>
      <c r="R10" s="91"/>
    </row>
    <row r="11" spans="1:18" ht="18" customHeight="1" x14ac:dyDescent="0.15">
      <c r="A11" s="445" t="s">
        <v>77</v>
      </c>
      <c r="B11" s="446"/>
      <c r="C11" s="96">
        <v>58</v>
      </c>
      <c r="D11" s="97"/>
      <c r="E11" s="96">
        <v>54</v>
      </c>
      <c r="F11" s="97"/>
      <c r="G11" s="96">
        <v>455</v>
      </c>
      <c r="H11" s="97"/>
      <c r="I11" s="96">
        <v>428</v>
      </c>
      <c r="J11" s="97"/>
      <c r="K11" s="98">
        <v>544916</v>
      </c>
      <c r="L11" s="99"/>
      <c r="M11" s="98">
        <v>523323</v>
      </c>
      <c r="N11" s="99"/>
      <c r="O11" s="98">
        <v>5644</v>
      </c>
      <c r="P11" s="100"/>
      <c r="Q11" s="98">
        <v>5604</v>
      </c>
      <c r="R11" s="100"/>
    </row>
    <row r="12" spans="1:18" ht="23.1" customHeight="1" x14ac:dyDescent="0.15"/>
    <row r="22" ht="9" customHeight="1" x14ac:dyDescent="0.15"/>
    <row r="23" ht="23.1" customHeight="1" x14ac:dyDescent="0.15"/>
  </sheetData>
  <sheetProtection sheet="1" objects="1" scenarios="1"/>
  <mergeCells count="21">
    <mergeCell ref="E5:F5"/>
    <mergeCell ref="A1:Q1"/>
    <mergeCell ref="A3:Q3"/>
    <mergeCell ref="A4:B5"/>
    <mergeCell ref="K4:N4"/>
    <mergeCell ref="C4:F4"/>
    <mergeCell ref="Q5:R5"/>
    <mergeCell ref="M5:N5"/>
    <mergeCell ref="O5:P5"/>
    <mergeCell ref="O4:R4"/>
    <mergeCell ref="K5:L5"/>
    <mergeCell ref="G5:H5"/>
    <mergeCell ref="G4:J4"/>
    <mergeCell ref="I5:J5"/>
    <mergeCell ref="A11:B11"/>
    <mergeCell ref="C5:D5"/>
    <mergeCell ref="A8:B8"/>
    <mergeCell ref="A10:B10"/>
    <mergeCell ref="A9:B9"/>
    <mergeCell ref="A6:B6"/>
    <mergeCell ref="A7:B7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6"/>
  <sheetViews>
    <sheetView showGridLines="0" workbookViewId="0">
      <selection activeCell="V16" sqref="V16"/>
    </sheetView>
  </sheetViews>
  <sheetFormatPr defaultRowHeight="13.5" x14ac:dyDescent="0.15"/>
  <cols>
    <col min="1" max="1" width="16.125" style="78" customWidth="1"/>
    <col min="2" max="6" width="14.125" style="78" customWidth="1"/>
    <col min="7" max="7" width="10.125" style="78" customWidth="1"/>
    <col min="8" max="9" width="8.875" style="78" customWidth="1"/>
    <col min="10" max="16384" width="9" style="78"/>
  </cols>
  <sheetData>
    <row r="1" spans="1:9" s="1" customFormat="1" ht="23.1" customHeight="1" x14ac:dyDescent="0.15">
      <c r="A1" s="76" t="s">
        <v>120</v>
      </c>
      <c r="B1" s="76"/>
      <c r="C1" s="76"/>
      <c r="D1" s="76"/>
      <c r="E1" s="76"/>
      <c r="F1" s="76"/>
      <c r="G1" s="76"/>
      <c r="H1" s="36"/>
      <c r="I1" s="36"/>
    </row>
    <row r="2" spans="1:9" ht="23.1" customHeight="1" x14ac:dyDescent="0.15">
      <c r="A2" s="77"/>
      <c r="B2" s="77"/>
      <c r="C2" s="77"/>
      <c r="D2" s="77"/>
      <c r="E2" s="77"/>
      <c r="F2" s="77"/>
      <c r="G2" s="77"/>
    </row>
    <row r="3" spans="1:9" s="1" customFormat="1" ht="23.1" customHeight="1" x14ac:dyDescent="0.15">
      <c r="A3" s="361" t="s">
        <v>325</v>
      </c>
      <c r="B3" s="361"/>
      <c r="C3" s="361"/>
      <c r="D3" s="361"/>
      <c r="E3" s="361"/>
      <c r="F3" s="361"/>
      <c r="G3" s="79"/>
      <c r="H3" s="79"/>
      <c r="I3" s="36"/>
    </row>
    <row r="4" spans="1:9" ht="15" customHeight="1" x14ac:dyDescent="0.15">
      <c r="A4" s="454" t="s">
        <v>182</v>
      </c>
      <c r="B4" s="454" t="s">
        <v>212</v>
      </c>
      <c r="C4" s="454" t="s">
        <v>78</v>
      </c>
      <c r="D4" s="454" t="s">
        <v>79</v>
      </c>
      <c r="E4" s="80" t="s">
        <v>258</v>
      </c>
      <c r="F4" s="81" t="s">
        <v>80</v>
      </c>
    </row>
    <row r="5" spans="1:9" ht="15" customHeight="1" x14ac:dyDescent="0.15">
      <c r="A5" s="455"/>
      <c r="B5" s="455"/>
      <c r="C5" s="455"/>
      <c r="D5" s="455"/>
      <c r="E5" s="82" t="s">
        <v>259</v>
      </c>
      <c r="F5" s="83" t="s">
        <v>81</v>
      </c>
    </row>
    <row r="6" spans="1:9" ht="30" customHeight="1" x14ac:dyDescent="0.15">
      <c r="A6" s="84" t="s">
        <v>82</v>
      </c>
      <c r="B6" s="85">
        <v>7</v>
      </c>
      <c r="C6" s="86">
        <v>11</v>
      </c>
      <c r="D6" s="86">
        <v>1</v>
      </c>
      <c r="E6" s="86">
        <v>14</v>
      </c>
      <c r="F6" s="87">
        <v>9</v>
      </c>
    </row>
  </sheetData>
  <sheetProtection sheet="1" objects="1" scenarios="1"/>
  <mergeCells count="5">
    <mergeCell ref="A4:A5"/>
    <mergeCell ref="B4:B5"/>
    <mergeCell ref="C4:C5"/>
    <mergeCell ref="D4:D5"/>
    <mergeCell ref="A3:F3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2"/>
  <sheetViews>
    <sheetView showGridLines="0" workbookViewId="0">
      <selection activeCell="V16" sqref="V16"/>
    </sheetView>
  </sheetViews>
  <sheetFormatPr defaultColWidth="9" defaultRowHeight="13.5" x14ac:dyDescent="0.15"/>
  <cols>
    <col min="1" max="1" width="20.625" style="61" customWidth="1"/>
    <col min="2" max="4" width="22.125" style="61" customWidth="1"/>
    <col min="5" max="5" width="8.125" style="61" customWidth="1"/>
    <col min="6" max="6" width="0.5" style="61" customWidth="1"/>
    <col min="7" max="7" width="8.125" style="61" customWidth="1"/>
    <col min="8" max="8" width="0.5" style="61" customWidth="1"/>
    <col min="9" max="16384" width="9" style="61"/>
  </cols>
  <sheetData>
    <row r="1" spans="1:7" s="38" customFormat="1" ht="23.1" customHeight="1" x14ac:dyDescent="0.15">
      <c r="A1" s="358" t="s">
        <v>265</v>
      </c>
      <c r="B1" s="358"/>
      <c r="C1" s="358"/>
      <c r="D1" s="358"/>
      <c r="E1" s="46"/>
      <c r="G1" s="46"/>
    </row>
    <row r="2" spans="1:7" ht="23.1" customHeight="1" x14ac:dyDescent="0.15"/>
    <row r="3" spans="1:7" s="63" customFormat="1" ht="23.1" customHeight="1" x14ac:dyDescent="0.15">
      <c r="A3" s="62"/>
      <c r="B3" s="62"/>
      <c r="D3" s="64" t="s">
        <v>306</v>
      </c>
    </row>
    <row r="4" spans="1:7" s="38" customFormat="1" ht="18" customHeight="1" x14ac:dyDescent="0.15">
      <c r="A4" s="54" t="s">
        <v>281</v>
      </c>
      <c r="B4" s="54" t="s">
        <v>83</v>
      </c>
      <c r="C4" s="65" t="s">
        <v>84</v>
      </c>
      <c r="D4" s="54" t="s">
        <v>86</v>
      </c>
    </row>
    <row r="5" spans="1:7" s="38" customFormat="1" ht="18" customHeight="1" x14ac:dyDescent="0.15">
      <c r="A5" s="66"/>
      <c r="B5" s="67" t="s">
        <v>8</v>
      </c>
      <c r="C5" s="68" t="s">
        <v>85</v>
      </c>
      <c r="D5" s="67" t="s">
        <v>8</v>
      </c>
    </row>
    <row r="6" spans="1:7" s="38" customFormat="1" ht="18" customHeight="1" x14ac:dyDescent="0.15">
      <c r="A6" s="69" t="s">
        <v>298</v>
      </c>
      <c r="B6" s="70">
        <v>14500</v>
      </c>
      <c r="C6" s="71">
        <v>10</v>
      </c>
      <c r="D6" s="70">
        <v>14520</v>
      </c>
    </row>
    <row r="7" spans="1:7" s="38" customFormat="1" ht="18" customHeight="1" x14ac:dyDescent="0.15">
      <c r="A7" s="69" t="s">
        <v>266</v>
      </c>
      <c r="B7" s="70">
        <v>15200</v>
      </c>
      <c r="C7" s="71">
        <v>9</v>
      </c>
      <c r="D7" s="70">
        <v>10582</v>
      </c>
    </row>
    <row r="8" spans="1:7" s="38" customFormat="1" ht="18" customHeight="1" x14ac:dyDescent="0.15">
      <c r="A8" s="69" t="s">
        <v>267</v>
      </c>
      <c r="B8" s="70">
        <v>19400</v>
      </c>
      <c r="C8" s="71">
        <v>10</v>
      </c>
      <c r="D8" s="70">
        <v>20400</v>
      </c>
    </row>
    <row r="9" spans="1:7" s="46" customFormat="1" ht="18" customHeight="1" x14ac:dyDescent="0.15">
      <c r="A9" s="69" t="s">
        <v>268</v>
      </c>
      <c r="B9" s="70">
        <v>21700</v>
      </c>
      <c r="C9" s="71">
        <v>12</v>
      </c>
      <c r="D9" s="70">
        <v>12924</v>
      </c>
    </row>
    <row r="10" spans="1:7" s="38" customFormat="1" ht="18" customHeight="1" x14ac:dyDescent="0.15">
      <c r="A10" s="69" t="s">
        <v>270</v>
      </c>
      <c r="B10" s="70">
        <v>20600</v>
      </c>
      <c r="C10" s="71">
        <v>10</v>
      </c>
      <c r="D10" s="70">
        <v>20880</v>
      </c>
    </row>
    <row r="11" spans="1:7" s="53" customFormat="1" ht="18" customHeight="1" x14ac:dyDescent="0.15">
      <c r="A11" s="72" t="s">
        <v>299</v>
      </c>
      <c r="B11" s="73">
        <v>18600</v>
      </c>
      <c r="C11" s="74">
        <v>6</v>
      </c>
      <c r="D11" s="73">
        <v>9388</v>
      </c>
    </row>
    <row r="12" spans="1:7" s="38" customFormat="1" ht="23.1" customHeight="1" x14ac:dyDescent="0.15">
      <c r="A12" s="75"/>
      <c r="B12" s="46"/>
      <c r="C12" s="46"/>
      <c r="D12" s="46"/>
    </row>
  </sheetData>
  <sheetProtection sheet="1" objects="1" scenarios="1"/>
  <mergeCells count="1">
    <mergeCell ref="A1:D1"/>
  </mergeCells>
  <phoneticPr fontId="7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60(1)</vt:lpstr>
      <vt:lpstr>60(2)</vt:lpstr>
      <vt:lpstr>61(1)(2)(3)</vt:lpstr>
      <vt:lpstr>62</vt:lpstr>
      <vt:lpstr>63</vt:lpstr>
      <vt:lpstr>64</vt:lpstr>
      <vt:lpstr>65</vt:lpstr>
      <vt:lpstr>66</vt:lpstr>
      <vt:lpstr>67</vt:lpstr>
      <vt:lpstr>68 </vt:lpstr>
      <vt:lpstr>69・70・71</vt:lpstr>
      <vt:lpstr>'60(1)'!Print_Area</vt:lpstr>
      <vt:lpstr>'61(1)(2)(3)'!Print_Area</vt:lpstr>
      <vt:lpstr>'63'!Print_Area</vt:lpstr>
      <vt:lpstr>'64'!Print_Area</vt:lpstr>
      <vt:lpstr>'68 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2023-05-19T01:39:32Z</cp:lastPrinted>
  <dcterms:created xsi:type="dcterms:W3CDTF">2005-02-10T06:16:21Z</dcterms:created>
  <dcterms:modified xsi:type="dcterms:W3CDTF">2023-06-15T06:38:31Z</dcterms:modified>
</cp:coreProperties>
</file>